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1880" windowHeight="6090" tabRatio="716" activeTab="0"/>
  </bookViews>
  <sheets>
    <sheet name="ICQ" sheetId="1" r:id="rId1"/>
    <sheet name="General" sheetId="2" r:id="rId2"/>
    <sheet name="PersonalService Business" sheetId="3" r:id="rId3"/>
    <sheet name="Guest Lecturers" sheetId="4" r:id="rId4"/>
    <sheet name="Part time Instructors" sheetId="5" r:id="rId5"/>
  </sheets>
  <definedNames>
    <definedName name="_xlnm.Print_Area" localSheetId="2">'PersonalService Business'!$A$1:$M$83</definedName>
  </definedNames>
  <calcPr fullCalcOnLoad="1"/>
</workbook>
</file>

<file path=xl/sharedStrings.xml><?xml version="1.0" encoding="utf-8"?>
<sst xmlns="http://schemas.openxmlformats.org/spreadsheetml/2006/main" count="161" uniqueCount="124">
  <si>
    <t>Address:</t>
  </si>
  <si>
    <t>Phone number:</t>
  </si>
  <si>
    <t>Email address.</t>
  </si>
  <si>
    <t>Contract with a corporation:</t>
  </si>
  <si>
    <t>Yes</t>
  </si>
  <si>
    <t>No</t>
  </si>
  <si>
    <t>N/A</t>
  </si>
  <si>
    <t>McMaster University</t>
  </si>
  <si>
    <t>Does the corporation employ more than five full-time employees throughout the year?</t>
  </si>
  <si>
    <t xml:space="preserve"> </t>
  </si>
  <si>
    <t>Yes/No/N/A</t>
  </si>
  <si>
    <t>Responses</t>
  </si>
  <si>
    <r>
      <t xml:space="preserve">The following questions when in the </t>
    </r>
    <r>
      <rPr>
        <b/>
        <i/>
        <sz val="9"/>
        <rFont val="Arial"/>
        <family val="2"/>
      </rPr>
      <t>affirmative</t>
    </r>
    <r>
      <rPr>
        <i/>
        <sz val="9"/>
        <rFont val="Arial"/>
        <family val="2"/>
      </rPr>
      <t xml:space="preserve"> (although not determinative in and by themselves) generally support an </t>
    </r>
    <r>
      <rPr>
        <b/>
        <i/>
        <sz val="9"/>
        <rFont val="Arial"/>
        <family val="2"/>
      </rPr>
      <t xml:space="preserve">employment </t>
    </r>
    <r>
      <rPr>
        <i/>
        <sz val="9"/>
        <rFont val="Arial"/>
        <family val="2"/>
      </rPr>
      <t>contract (a negative response may or may not support a contract for service).</t>
    </r>
  </si>
  <si>
    <t>1(a)</t>
  </si>
  <si>
    <t>1(b)</t>
  </si>
  <si>
    <t>1(c)</t>
  </si>
  <si>
    <t>3(a)</t>
  </si>
  <si>
    <t>3(b)</t>
  </si>
  <si>
    <t>3(c)</t>
  </si>
  <si>
    <t>3(d)</t>
  </si>
  <si>
    <t xml:space="preserve"> - consulting fees?</t>
  </si>
  <si>
    <t xml:space="preserve"> - wages?</t>
  </si>
  <si>
    <t xml:space="preserve"> - any other remuneration, stipend, honorarium, allowance, etc.?</t>
  </si>
  <si>
    <t>Are the services provided related to teaching and/or research, or support thereof in any area of McMaster?</t>
  </si>
  <si>
    <t>Is it expected that there will be several billings as part of a single contract?</t>
  </si>
  <si>
    <t>Signature</t>
  </si>
  <si>
    <t>Print name &gt;&gt;:</t>
  </si>
  <si>
    <t>Signature &gt;&gt;:</t>
  </si>
  <si>
    <t>Account Signing Authority:</t>
  </si>
  <si>
    <t>Phone:</t>
  </si>
  <si>
    <t>Manager / Supervisor Approval:</t>
  </si>
  <si>
    <t>E-mail:</t>
  </si>
  <si>
    <t>Date</t>
  </si>
  <si>
    <r>
      <t>Conclusion/Other Factors Considered</t>
    </r>
    <r>
      <rPr>
        <sz val="10"/>
        <rFont val="Arial"/>
        <family val="0"/>
      </rPr>
      <t xml:space="preserve">: </t>
    </r>
    <r>
      <rPr>
        <b/>
        <sz val="9"/>
        <rFont val="Arial"/>
        <family val="2"/>
      </rPr>
      <t>Indicate any other factors not addressed in the ICQ to be considered in the assessment and conclude on the relationship as being an employee or  an independent contractor:</t>
    </r>
  </si>
  <si>
    <t>Account Signing Authority Certifications and Approvals:</t>
  </si>
  <si>
    <t>Total responses</t>
  </si>
  <si>
    <r>
      <t xml:space="preserve">If the answer to (4) is </t>
    </r>
    <r>
      <rPr>
        <b/>
        <sz val="10"/>
        <rFont val="Arial"/>
        <family val="2"/>
      </rPr>
      <t>"No"</t>
    </r>
    <r>
      <rPr>
        <sz val="10"/>
        <rFont val="Arial"/>
        <family val="2"/>
      </rPr>
      <t>, no further questions are required; the contract may be entered into with the corporation. The corporation is responsible for issuing any tax slips required under the regulations upon any subsequent payment to its employees, subcontractors, etc., employed within this special work assignment.</t>
    </r>
  </si>
  <si>
    <r>
      <t xml:space="preserve">If the answer to (2) is </t>
    </r>
    <r>
      <rPr>
        <b/>
        <sz val="10"/>
        <rFont val="Arial"/>
        <family val="2"/>
      </rPr>
      <t>"Yes"</t>
    </r>
    <r>
      <rPr>
        <sz val="10"/>
        <rFont val="Arial"/>
        <family val="2"/>
      </rPr>
      <t>, no further questions are required; the contract may be entered into with the corporation which is responsible for issuing any tax slips required under the regulations upon any subsequent payment to its employees, subcontractors, etc., employed within this special work assignment.</t>
    </r>
  </si>
  <si>
    <t>Are these services also provided by McMaster employees?</t>
  </si>
  <si>
    <t>Does the service provider advertise? [Provide business card, brochure, web site, Statement of Credentials, Resume, etc. as applicable]</t>
  </si>
  <si>
    <t>Is this work assignment in respect of ongoing tasks (as opposed to completing a specific project)?</t>
  </si>
  <si>
    <t>(i)</t>
  </si>
  <si>
    <t>(ii)</t>
  </si>
  <si>
    <t>(iii)</t>
  </si>
  <si>
    <t>(iv)</t>
  </si>
  <si>
    <t>Service provider's Workers' Compensation Board number:</t>
  </si>
  <si>
    <t>Type</t>
  </si>
  <si>
    <t>Con</t>
  </si>
  <si>
    <t>Emp</t>
  </si>
  <si>
    <t>Diagnostics: Depending on the answers to combinations of questions, the following conditions apply.</t>
  </si>
  <si>
    <t>L54</t>
  </si>
  <si>
    <t>L55</t>
  </si>
  <si>
    <t>L56</t>
  </si>
  <si>
    <t>L57</t>
  </si>
  <si>
    <t>Does Mac cover the SP's benefits?</t>
  </si>
  <si>
    <t>Does the SP have his/her own WSIB and insurance?</t>
  </si>
  <si>
    <t>Does the SP control the hours of work?</t>
  </si>
  <si>
    <t>Can the SP carry out the work at any location?</t>
  </si>
  <si>
    <t>Can the SP hire replacement SPs?</t>
  </si>
  <si>
    <t>Will Mac train the SP?</t>
  </si>
  <si>
    <t>Is the Service Provider ("SP") an incorporated entity?</t>
  </si>
  <si>
    <t>If the results of questions 1 - 6 show that the SP is an independent contractor, no further questions are required; the contract may be entered into with the corporation. The corporation is responsible for issuing any required tax slips upon any subsequent payment to its employees, subcontractors, etc., employed within this special work assignment.</t>
  </si>
  <si>
    <t>Within the past 12 months, has the SP received any of the following from McMaster? [check all applicable]:</t>
  </si>
  <si>
    <t>Does the SP bear all costs of doing business?</t>
  </si>
  <si>
    <t>Will the SP require training from McMaster in order to provide the services?</t>
  </si>
  <si>
    <t>Does the SP own the tools, equipment, etc. and pay all expenses?</t>
  </si>
  <si>
    <t>Will the SP be paid regardless of the quality of work?</t>
  </si>
  <si>
    <t>Is the SP prohibited from hiring helpers or assistants?</t>
  </si>
  <si>
    <t>Does the SP require permission to work for another payor?</t>
  </si>
  <si>
    <t>Does McMaster intend to cover the SP for benefits under the El, WSIB and CPP programs from McMaster?</t>
  </si>
  <si>
    <t>Does the SP carry comprehensive general liability insurance and/or professional liability insurance that would cover a claim related to the services to be provided?</t>
  </si>
  <si>
    <t>May the SP set his or her own hours?</t>
  </si>
  <si>
    <t>May the SP carry out the work at any location?</t>
  </si>
  <si>
    <t>May the SP hire replacement service providers?</t>
  </si>
  <si>
    <t>Will the SP's billings to all clients [including McMaster] total $30,000 or more in the calendar year?</t>
  </si>
  <si>
    <t>Is the Principal  of the SP business [i.e., the individual who would provide the majority of the service] an employee of McMaster?</t>
  </si>
  <si>
    <t>Have you determined that the individual who will complete and sign the ICQ and the contract is the "Principal" of the SP business as defined in Question 25?</t>
  </si>
  <si>
    <t>Guidance</t>
  </si>
  <si>
    <t>Does the SP have his/her own tools?</t>
  </si>
  <si>
    <t>Contract with a proprietor [i.e., individuals, partnerships, personal service business]:</t>
  </si>
  <si>
    <r>
      <t xml:space="preserve">If the results of questions 1 - 6 determine that the SP is a not a qualifying corporation for CRA small business tax rules' purposes, proceed to the </t>
    </r>
    <r>
      <rPr>
        <b/>
        <i/>
        <sz val="10"/>
        <rFont val="Arial"/>
        <family val="2"/>
      </rPr>
      <t>"Contract with Proprietor"</t>
    </r>
    <r>
      <rPr>
        <i/>
        <sz val="10"/>
        <rFont val="Arial"/>
        <family val="2"/>
      </rPr>
      <t xml:space="preserve"> section following [see the tab below for guidance on the taxation of  "Personal Service Business].</t>
    </r>
  </si>
  <si>
    <r>
      <t xml:space="preserve">If the answer to (4) is </t>
    </r>
    <r>
      <rPr>
        <b/>
        <i/>
        <sz val="10"/>
        <rFont val="Arial"/>
        <family val="2"/>
      </rPr>
      <t>"Yes"</t>
    </r>
    <r>
      <rPr>
        <i/>
        <sz val="10"/>
        <rFont val="Arial"/>
        <family val="2"/>
      </rPr>
      <t xml:space="preserve">, if not for the corporation, would the SP be considered an employee of McMaster? </t>
    </r>
    <r>
      <rPr>
        <b/>
        <i/>
        <sz val="10"/>
        <rFont val="Arial"/>
        <family val="2"/>
      </rPr>
      <t>To make this determination</t>
    </r>
    <r>
      <rPr>
        <i/>
        <sz val="10"/>
        <rFont val="Arial"/>
        <family val="2"/>
      </rPr>
      <t>, complete the questions under the '</t>
    </r>
    <r>
      <rPr>
        <b/>
        <i/>
        <sz val="10"/>
        <rFont val="Arial"/>
        <family val="2"/>
      </rPr>
      <t>Contract with a proprietor</t>
    </r>
    <r>
      <rPr>
        <i/>
        <sz val="10"/>
        <rFont val="Arial"/>
        <family val="2"/>
      </rPr>
      <t>' section later in the questionnaire.</t>
    </r>
  </si>
  <si>
    <t>Note: Where these answers in the majority are scored as "Employee", then the evaluator should apply additional weighting in the evaluation process in arriving at a conclusion.</t>
  </si>
  <si>
    <t>Does the SP have general &amp; professional liability insurance?</t>
  </si>
  <si>
    <r>
      <t xml:space="preserve">If the answer to (1) is </t>
    </r>
    <r>
      <rPr>
        <b/>
        <sz val="10"/>
        <rFont val="Arial"/>
        <family val="2"/>
      </rPr>
      <t>"Yes"</t>
    </r>
    <r>
      <rPr>
        <sz val="10"/>
        <rFont val="Arial"/>
        <family val="2"/>
      </rPr>
      <t xml:space="preserve"> and (2) is </t>
    </r>
    <r>
      <rPr>
        <b/>
        <sz val="10"/>
        <rFont val="Arial"/>
        <family val="2"/>
      </rPr>
      <t>"No"</t>
    </r>
    <r>
      <rPr>
        <sz val="10"/>
        <rFont val="Arial"/>
        <family val="2"/>
      </rPr>
      <t>, is the SP a shareholder of the corporation or related to a shareholder of the corporation?</t>
    </r>
  </si>
  <si>
    <t xml:space="preserve"> Does the SP have its own Workplace Safety and Insurance Act (WSIA) coverage?  (See  http://www.wsib.on.ca/wsib/wopm.nsf/Public/140204) or equivalent disability coverage/insurance?</t>
  </si>
  <si>
    <t xml:space="preserve"> - pension payments?</t>
  </si>
  <si>
    <t>If a retiree, indicate the date of retirement:</t>
  </si>
  <si>
    <t>If YES, will McMaster cover the costs of any required training of the SP?</t>
  </si>
  <si>
    <r>
      <t>Does the SP manage and compensate his or her own staff?</t>
    </r>
    <r>
      <rPr>
        <b/>
        <sz val="10"/>
        <rFont val="Arial"/>
        <family val="2"/>
      </rPr>
      <t xml:space="preserve"> (Please indicate "N/A" if the SP has no staff)</t>
    </r>
  </si>
  <si>
    <r>
      <t xml:space="preserve">Is the SP required to make any capital investment in his or her business </t>
    </r>
    <r>
      <rPr>
        <b/>
        <sz val="10"/>
        <rFont val="Arial"/>
        <family val="2"/>
      </rPr>
      <t>(e.g., training costs, capital costs, such as computer and other equipment, office supplies, office space, phone/fax lines, etc.)?</t>
    </r>
    <r>
      <rPr>
        <sz val="10"/>
        <rFont val="Arial"/>
        <family val="2"/>
      </rPr>
      <t xml:space="preserve"> List related tools and expenditures incurred by the service provider in the space below.</t>
    </r>
  </si>
  <si>
    <t>Name &amp; Title:</t>
  </si>
  <si>
    <r>
      <t>Name of service provider ("SP")</t>
    </r>
    <r>
      <rPr>
        <b/>
        <sz val="8"/>
        <color indexed="18"/>
        <rFont val="Arial"/>
        <family val="2"/>
      </rPr>
      <t xml:space="preserve"> </t>
    </r>
    <r>
      <rPr>
        <b/>
        <sz val="9"/>
        <color indexed="18"/>
        <rFont val="Arial"/>
        <family val="2"/>
      </rPr>
      <t>[name of entity, if applicable, and Principal individual performing the service]:</t>
    </r>
  </si>
  <si>
    <r>
      <t>Work assignment</t>
    </r>
    <r>
      <rPr>
        <b/>
        <sz val="9"/>
        <color indexed="18"/>
        <rFont val="Arial"/>
        <family val="2"/>
      </rPr>
      <t xml:space="preserve"> (describe below or attach description if more space is required):</t>
    </r>
  </si>
  <si>
    <r>
      <t xml:space="preserve">Will the SP be supervised by McMaster in the day to day provision of the service? </t>
    </r>
    <r>
      <rPr>
        <b/>
        <u val="single"/>
        <sz val="10"/>
        <color indexed="53"/>
        <rFont val="Arial"/>
        <family val="2"/>
      </rPr>
      <t xml:space="preserve"> (NOTE:</t>
    </r>
    <r>
      <rPr>
        <b/>
        <sz val="10"/>
        <color indexed="53"/>
        <rFont val="Arial"/>
        <family val="2"/>
      </rPr>
      <t xml:space="preserve">  "Supervision" in this context is not simply approval of the final product - this would </t>
    </r>
    <r>
      <rPr>
        <b/>
        <i/>
        <sz val="10"/>
        <color indexed="53"/>
        <rFont val="Arial"/>
        <family val="2"/>
      </rPr>
      <t>NOT</t>
    </r>
    <r>
      <rPr>
        <b/>
        <sz val="10"/>
        <color indexed="53"/>
        <rFont val="Arial"/>
        <family val="2"/>
      </rPr>
      <t xml:space="preserve"> constitute "supervision" for this purpose.  Rather, will McMaster dictate how, when, with what resources, and where, the service provider works to provide the services?</t>
    </r>
  </si>
  <si>
    <r>
      <t>Certification and Approval:</t>
    </r>
    <r>
      <rPr>
        <b/>
        <sz val="10"/>
        <rFont val="Arial"/>
        <family val="2"/>
      </rPr>
      <t xml:space="preserve"> (</t>
    </r>
    <r>
      <rPr>
        <b/>
        <i/>
        <sz val="10"/>
        <rFont val="Arial"/>
        <family val="2"/>
      </rPr>
      <t>Account Signing Authority and Manager/Supervisor, your signature below signifies that this is YOUR certification that the Policy and its required processes have been followed properly.</t>
    </r>
    <r>
      <rPr>
        <b/>
        <sz val="10"/>
        <rFont val="Arial"/>
        <family val="2"/>
      </rPr>
      <t>)</t>
    </r>
    <r>
      <rPr>
        <sz val="10"/>
        <rFont val="Arial"/>
        <family val="2"/>
      </rPr>
      <t xml:space="preserve">
I have reviewed the information herein, and to the best of my knowledge and belief certify that it is correct and complete. I have reviewed the Policy and Procedure on Payments to Individuals and have determined that all required procedures have been followed pursuant to McMaster policy.</t>
    </r>
  </si>
  <si>
    <r>
      <t>This form was prepared for MAC by:</t>
    </r>
    <r>
      <rPr>
        <b/>
        <sz val="10"/>
        <rFont val="Arial"/>
        <family val="2"/>
      </rPr>
      <t xml:space="preserve"> (insert name and extension): </t>
    </r>
  </si>
  <si>
    <r>
      <t xml:space="preserve">Other Factors: </t>
    </r>
    <r>
      <rPr>
        <sz val="10"/>
        <rFont val="Arial"/>
        <family val="0"/>
      </rPr>
      <t xml:space="preserve">  Indicate any other factors not addressed in the ICQ that your wish to be considered in the assessment of your submission:</t>
    </r>
  </si>
  <si>
    <t>Total responses:Employee</t>
  </si>
  <si>
    <t>Total responses: Contractor</t>
  </si>
  <si>
    <t>Weighted Scoring:</t>
  </si>
  <si>
    <t>Employee</t>
  </si>
  <si>
    <t>Contractor</t>
  </si>
  <si>
    <t>Weight adjustments</t>
  </si>
  <si>
    <t>Initial scores</t>
  </si>
  <si>
    <t>2 and 25</t>
  </si>
  <si>
    <r>
      <t>Note</t>
    </r>
    <r>
      <rPr>
        <b/>
        <sz val="11"/>
        <color indexed="10"/>
        <rFont val="Arial"/>
        <family val="2"/>
      </rPr>
      <t>:</t>
    </r>
    <r>
      <rPr>
        <b/>
        <sz val="11"/>
        <rFont val="Arial"/>
        <family val="2"/>
      </rPr>
      <t xml:space="preserve"> Signatures are NOT required until AFTER the form has been reviewed and evaluated.</t>
    </r>
  </si>
  <si>
    <r>
      <t>Note</t>
    </r>
    <r>
      <rPr>
        <b/>
        <sz val="11"/>
        <color indexed="10"/>
        <rFont val="Arial"/>
        <family val="2"/>
      </rPr>
      <t>:</t>
    </r>
    <r>
      <rPr>
        <b/>
        <sz val="11"/>
        <rFont val="Arial"/>
        <family val="2"/>
      </rPr>
      <t xml:space="preserve"> ALL questions must be answered as either "Yes", "No" or "N/A"; [there is a "drop down" menu provided for each question]. DO NOT submit the form with blank cells.</t>
    </r>
  </si>
  <si>
    <t>Count</t>
  </si>
  <si>
    <t>L46</t>
  </si>
  <si>
    <t>L49</t>
  </si>
  <si>
    <t>L58</t>
  </si>
  <si>
    <t>L59</t>
  </si>
  <si>
    <r>
      <t xml:space="preserve">If the answer to all items in 1(c) is </t>
    </r>
    <r>
      <rPr>
        <b/>
        <sz val="10"/>
        <rFont val="Arial"/>
        <family val="2"/>
      </rPr>
      <t>"No"</t>
    </r>
    <r>
      <rPr>
        <sz val="10"/>
        <rFont val="Arial"/>
        <family val="2"/>
      </rPr>
      <t xml:space="preserve">, enter "N/A" and go to question 3(a). If the answer to any item in 1(c) </t>
    </r>
    <r>
      <rPr>
        <b/>
        <sz val="10"/>
        <rFont val="Arial"/>
        <family val="2"/>
      </rPr>
      <t>(ii), (iii) or (iv)</t>
    </r>
    <r>
      <rPr>
        <sz val="10"/>
        <rFont val="Arial"/>
        <family val="2"/>
      </rPr>
      <t xml:space="preserve"> is </t>
    </r>
    <r>
      <rPr>
        <b/>
        <sz val="10"/>
        <rFont val="Arial"/>
        <family val="2"/>
      </rPr>
      <t>"Yes"</t>
    </r>
    <r>
      <rPr>
        <sz val="10"/>
        <rFont val="Arial"/>
        <family val="2"/>
      </rPr>
      <t>, is this work assignment an extension of, or related to, the SP's normal employment duties (current, or past in the case of a retiree) at the University?</t>
    </r>
  </si>
  <si>
    <t>Conclusion:</t>
  </si>
  <si>
    <t>Service Provider Contact information:</t>
  </si>
  <si>
    <t xml:space="preserve">Independent Contractor Questionnaire [ICQ]:                HR Approval #    </t>
  </si>
  <si>
    <r>
      <t xml:space="preserve">Does the SP carry on a business or plan to commence operating a business providing services </t>
    </r>
    <r>
      <rPr>
        <b/>
        <sz val="10"/>
        <rFont val="Arial"/>
        <family val="2"/>
      </rPr>
      <t xml:space="preserve">similar to </t>
    </r>
    <r>
      <rPr>
        <sz val="10"/>
        <rFont val="Arial"/>
        <family val="2"/>
      </rPr>
      <t xml:space="preserve">the services described in this document, and/or utilizing the expertise of the SP? </t>
    </r>
    <r>
      <rPr>
        <b/>
        <sz val="10"/>
        <color indexed="16"/>
        <rFont val="Arial"/>
        <family val="2"/>
      </rPr>
      <t xml:space="preserve">( </t>
    </r>
    <r>
      <rPr>
        <b/>
        <u val="single"/>
        <sz val="10"/>
        <color indexed="16"/>
        <rFont val="Arial"/>
        <family val="2"/>
      </rPr>
      <t>NOTE:</t>
    </r>
    <r>
      <rPr>
        <b/>
        <sz val="10"/>
        <color indexed="16"/>
        <rFont val="Arial"/>
        <family val="2"/>
      </rPr>
      <t xml:space="preserve">  the "business" need not be incorporated.  It may be a sole proprietorship or other unincorporated entity.)</t>
    </r>
  </si>
  <si>
    <r>
      <t xml:space="preserve">Does the SP provide this type of service, </t>
    </r>
    <r>
      <rPr>
        <b/>
        <sz val="10"/>
        <rFont val="Arial"/>
        <family val="2"/>
      </rPr>
      <t>or a similar service</t>
    </r>
    <r>
      <rPr>
        <sz val="10"/>
        <rFont val="Arial"/>
        <family val="2"/>
      </rPr>
      <t xml:space="preserve"> to any other clients outside the University, and/or utilizing the expertise of the SP?</t>
    </r>
  </si>
  <si>
    <t>If McMaster is unsatisfied with the work, will the SP be responsible for correcting deficiencies at no cost to the University?</t>
  </si>
  <si>
    <t>If during the course of providing the service the SP causes damage to University equipment, materials or property, the SP will be responsible for the cost incurred for the damage.</t>
  </si>
  <si>
    <t>HST business number:</t>
  </si>
  <si>
    <t>HR to Assign Ref.# if $10,000.00 or more</t>
  </si>
  <si>
    <t xml:space="preserve">Will the work assignment result in billing(s) to McMaster in excess of $9,999.99?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</si>
</sst>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89">
    <font>
      <sz val="10"/>
      <name val="Arial"/>
      <family val="0"/>
    </font>
    <font>
      <sz val="11"/>
      <color indexed="8"/>
      <name val="Calibri"/>
      <family val="2"/>
    </font>
    <font>
      <sz val="8.5"/>
      <name val="Times New Roman"/>
      <family val="0"/>
    </font>
    <font>
      <sz val="10"/>
      <color indexed="8"/>
      <name val="Arial"/>
      <family val="0"/>
    </font>
    <font>
      <b/>
      <sz val="8.5"/>
      <name val="Arial"/>
      <family val="2"/>
    </font>
    <font>
      <b/>
      <sz val="10"/>
      <name val="Arial"/>
      <family val="2"/>
    </font>
    <font>
      <sz val="12"/>
      <name val="Arial"/>
      <family val="2"/>
    </font>
    <font>
      <sz val="8.5"/>
      <name val="Arial"/>
      <family val="2"/>
    </font>
    <font>
      <sz val="9"/>
      <name val="Arial"/>
      <family val="2"/>
    </font>
    <font>
      <sz val="8"/>
      <name val="Arial"/>
      <family val="0"/>
    </font>
    <font>
      <i/>
      <sz val="9"/>
      <name val="Arial"/>
      <family val="2"/>
    </font>
    <font>
      <b/>
      <i/>
      <sz val="9"/>
      <name val="Arial"/>
      <family val="2"/>
    </font>
    <font>
      <b/>
      <sz val="12"/>
      <name val="Arial"/>
      <family val="2"/>
    </font>
    <font>
      <b/>
      <sz val="9"/>
      <name val="Arial"/>
      <family val="2"/>
    </font>
    <font>
      <b/>
      <sz val="11"/>
      <name val="Arial"/>
      <family val="2"/>
    </font>
    <font>
      <i/>
      <sz val="10"/>
      <name val="Arial"/>
      <family val="2"/>
    </font>
    <font>
      <b/>
      <sz val="18"/>
      <name val="Arial"/>
      <family val="2"/>
    </font>
    <font>
      <sz val="18"/>
      <name val="Arial"/>
      <family val="2"/>
    </font>
    <font>
      <b/>
      <sz val="10"/>
      <color indexed="9"/>
      <name val="Arial"/>
      <family val="2"/>
    </font>
    <font>
      <b/>
      <i/>
      <sz val="10"/>
      <name val="Arial"/>
      <family val="2"/>
    </font>
    <font>
      <b/>
      <sz val="10"/>
      <color indexed="10"/>
      <name val="Arial"/>
      <family val="2"/>
    </font>
    <font>
      <sz val="10"/>
      <color indexed="9"/>
      <name val="Arial"/>
      <family val="0"/>
    </font>
    <font>
      <sz val="11"/>
      <name val="Arial"/>
      <family val="2"/>
    </font>
    <font>
      <b/>
      <u val="single"/>
      <sz val="10"/>
      <name val="Arial"/>
      <family val="2"/>
    </font>
    <font>
      <b/>
      <sz val="10"/>
      <color indexed="16"/>
      <name val="Arial"/>
      <family val="2"/>
    </font>
    <font>
      <b/>
      <u val="single"/>
      <sz val="10"/>
      <color indexed="16"/>
      <name val="Arial"/>
      <family val="2"/>
    </font>
    <font>
      <b/>
      <sz val="10"/>
      <color indexed="8"/>
      <name val="Arial"/>
      <family val="2"/>
    </font>
    <font>
      <b/>
      <sz val="10"/>
      <color indexed="18"/>
      <name val="Arial"/>
      <family val="2"/>
    </font>
    <font>
      <b/>
      <sz val="8"/>
      <color indexed="18"/>
      <name val="Arial"/>
      <family val="2"/>
    </font>
    <font>
      <b/>
      <sz val="9"/>
      <color indexed="18"/>
      <name val="Arial"/>
      <family val="2"/>
    </font>
    <font>
      <sz val="9"/>
      <color indexed="18"/>
      <name val="Arial"/>
      <family val="2"/>
    </font>
    <font>
      <sz val="10"/>
      <color indexed="18"/>
      <name val="Arial"/>
      <family val="2"/>
    </font>
    <font>
      <sz val="10"/>
      <color indexed="53"/>
      <name val="Arial"/>
      <family val="2"/>
    </font>
    <font>
      <b/>
      <sz val="10"/>
      <color indexed="53"/>
      <name val="Arial"/>
      <family val="2"/>
    </font>
    <font>
      <b/>
      <sz val="9"/>
      <color indexed="53"/>
      <name val="Arial"/>
      <family val="2"/>
    </font>
    <font>
      <b/>
      <u val="single"/>
      <sz val="10"/>
      <color indexed="53"/>
      <name val="Arial"/>
      <family val="2"/>
    </font>
    <font>
      <b/>
      <i/>
      <sz val="10"/>
      <color indexed="53"/>
      <name val="Arial"/>
      <family val="2"/>
    </font>
    <font>
      <b/>
      <sz val="11"/>
      <color indexed="8"/>
      <name val="Arial"/>
      <family val="2"/>
    </font>
    <font>
      <b/>
      <sz val="12"/>
      <color indexed="8"/>
      <name val="Arial"/>
      <family val="2"/>
    </font>
    <font>
      <b/>
      <sz val="11"/>
      <color indexed="10"/>
      <name val="Arial"/>
      <family val="2"/>
    </font>
    <font>
      <b/>
      <sz val="12"/>
      <color indexed="10"/>
      <name val="Arial"/>
      <family val="2"/>
    </font>
    <font>
      <sz val="10"/>
      <color indexed="10"/>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i/>
      <sz val="10"/>
      <color indexed="8"/>
      <name val="Arial"/>
      <family val="0"/>
    </font>
    <font>
      <b/>
      <i/>
      <sz val="10"/>
      <color indexed="60"/>
      <name val="Arial"/>
      <family val="0"/>
    </font>
    <font>
      <b/>
      <u val="single"/>
      <sz val="10"/>
      <color indexed="8"/>
      <name val="Arial"/>
      <family val="0"/>
    </font>
    <font>
      <b/>
      <u val="single"/>
      <sz val="10"/>
      <color indexed="10"/>
      <name val="Arial"/>
      <family val="0"/>
    </font>
    <font>
      <b/>
      <sz val="8.5"/>
      <color indexed="8"/>
      <name val="Arial"/>
      <family val="0"/>
    </font>
    <font>
      <sz val="8.5"/>
      <color indexed="8"/>
      <name val="Arial"/>
      <family val="0"/>
    </font>
    <font>
      <b/>
      <u val="single"/>
      <sz val="8.5"/>
      <color indexed="8"/>
      <name val="Arial"/>
      <family val="0"/>
    </font>
    <font>
      <sz val="9"/>
      <color indexed="8"/>
      <name val="Arial"/>
      <family val="0"/>
    </font>
    <font>
      <b/>
      <sz val="9"/>
      <color indexed="8"/>
      <name val="Arial"/>
      <family val="0"/>
    </font>
    <font>
      <i/>
      <sz val="9"/>
      <color indexed="8"/>
      <name val="Arial"/>
      <family val="0"/>
    </font>
    <font>
      <u val="single"/>
      <sz val="9"/>
      <color indexed="8"/>
      <name val="Arial"/>
      <family val="0"/>
    </font>
    <font>
      <i/>
      <u val="single"/>
      <sz val="9"/>
      <color indexed="8"/>
      <name val="Arial"/>
      <family val="0"/>
    </font>
    <font>
      <u val="single"/>
      <sz val="8.5"/>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gray125">
        <bgColor indexed="8"/>
      </patternFill>
    </fill>
    <fill>
      <patternFill patternType="gray0625">
        <fgColor theme="2" tint="-0.09994000196456909"/>
      </patternFill>
    </fill>
    <fill>
      <patternFill patternType="solid">
        <fgColor indexed="52"/>
        <bgColor indexed="64"/>
      </patternFill>
    </fill>
    <fill>
      <patternFill patternType="solid">
        <fgColor indexed="65"/>
        <bgColor indexed="64"/>
      </patternFill>
    </fill>
    <fill>
      <patternFill patternType="solid">
        <fgColor indexed="40"/>
        <bgColor indexed="64"/>
      </patternFill>
    </fill>
    <fill>
      <patternFill patternType="solid">
        <fgColor indexed="20"/>
        <bgColor indexed="64"/>
      </patternFill>
    </fill>
  </fills>
  <borders count="6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border>
    <border>
      <left style="medium"/>
      <right style="medium"/>
      <top style="medium"/>
      <bottom style="medium"/>
    </border>
    <border>
      <left style="medium"/>
      <right style="medium"/>
      <top style="medium"/>
      <bottom/>
    </border>
    <border>
      <left style="thin"/>
      <right/>
      <top style="thin"/>
      <bottom style="thin"/>
    </border>
    <border>
      <left style="thin"/>
      <right style="thin"/>
      <top style="thin"/>
      <bottom/>
    </border>
    <border>
      <left style="thin"/>
      <right style="thin"/>
      <top/>
      <bottom style="thin"/>
    </border>
    <border>
      <left/>
      <right style="thin"/>
      <top/>
      <bottom style="thin"/>
    </border>
    <border>
      <left style="medium"/>
      <right style="thin"/>
      <top style="thin"/>
      <bottom/>
    </border>
    <border>
      <left/>
      <right/>
      <top style="medium"/>
      <bottom/>
    </border>
    <border>
      <left style="thin"/>
      <right style="medium"/>
      <top style="medium"/>
      <bottom style="thin"/>
    </border>
    <border>
      <left/>
      <right style="medium"/>
      <top style="medium"/>
      <bottom/>
    </border>
    <border>
      <left/>
      <right style="medium"/>
      <top/>
      <bottom style="medium"/>
    </border>
    <border>
      <left style="thin"/>
      <right/>
      <top style="medium"/>
      <bottom style="thin"/>
    </border>
    <border>
      <left style="thin"/>
      <right/>
      <top style="thin"/>
      <bottom style="medium"/>
    </border>
    <border>
      <left style="thin"/>
      <right/>
      <top style="thin"/>
      <bottom/>
    </border>
    <border>
      <left style="medium"/>
      <right style="medium"/>
      <top style="medium"/>
      <bottom style="thin"/>
    </border>
    <border>
      <left style="medium"/>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style="medium"/>
      <top style="thin"/>
      <bottom style="thin"/>
    </border>
    <border>
      <left/>
      <right/>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bottom/>
    </border>
    <border>
      <left/>
      <right style="medium"/>
      <top/>
      <bottom/>
    </border>
    <border>
      <left style="medium"/>
      <right style="thin"/>
      <top style="medium"/>
      <bottom style="thin"/>
    </border>
    <border>
      <left style="thin"/>
      <right style="medium"/>
      <top style="thin"/>
      <bottom/>
    </border>
    <border>
      <left style="medium"/>
      <right style="thin"/>
      <top/>
      <bottom style="thin"/>
    </border>
    <border>
      <left style="thin"/>
      <right/>
      <top/>
      <bottom style="thin"/>
    </border>
    <border>
      <left style="thin"/>
      <right style="medium"/>
      <top/>
      <bottom style="thin"/>
    </border>
    <border>
      <left style="medium"/>
      <right style="thin"/>
      <top style="thin"/>
      <bottom style="thin"/>
    </border>
    <border>
      <left style="thin"/>
      <right style="medium"/>
      <top style="thin"/>
      <bottom style="thin"/>
    </border>
    <border>
      <left/>
      <right style="thin"/>
      <top style="thin"/>
      <bottom style="thin"/>
    </border>
    <border>
      <left style="medium"/>
      <right style="medium"/>
      <top/>
      <bottom style="medium"/>
    </border>
    <border>
      <left style="thin"/>
      <right style="thin"/>
      <top style="thin"/>
      <bottom style="thick"/>
    </border>
    <border>
      <left style="medium"/>
      <right/>
      <top/>
      <bottom style="medium"/>
    </border>
    <border>
      <left/>
      <right/>
      <top style="thin"/>
      <bottom/>
    </border>
    <border>
      <left style="medium"/>
      <right/>
      <top style="medium"/>
      <bottom/>
    </border>
    <border>
      <left style="thin"/>
      <right style="thin"/>
      <top style="medium"/>
      <bottom style="thin"/>
    </border>
    <border>
      <left/>
      <right style="thin"/>
      <top style="thin"/>
      <bottom style="medium"/>
    </border>
    <border>
      <left style="thin"/>
      <right/>
      <top style="medium"/>
      <bottom style="medium"/>
    </border>
    <border>
      <left/>
      <right style="thin"/>
      <top style="medium"/>
      <bottom style="medium"/>
    </border>
    <border>
      <left style="thin"/>
      <right/>
      <top/>
      <bottom/>
    </border>
    <border>
      <left style="thin"/>
      <right/>
      <top style="medium"/>
      <bottom/>
    </border>
    <border>
      <left/>
      <right style="medium"/>
      <top style="thin"/>
      <bottom/>
    </border>
    <border>
      <left/>
      <right style="medium"/>
      <top/>
      <bottom style="thin"/>
    </border>
    <border>
      <left style="medium"/>
      <right style="thin"/>
      <top style="thin"/>
      <bottom style="medium"/>
    </border>
    <border>
      <left style="thin"/>
      <right style="thin"/>
      <top style="thin"/>
      <bottom style="medium"/>
    </border>
    <border>
      <left style="medium"/>
      <right style="medium"/>
      <top/>
      <bottom/>
    </border>
    <border>
      <left style="thin"/>
      <right style="medium"/>
      <top style="thin"/>
      <bottom style="medium"/>
    </border>
    <border>
      <left/>
      <right style="thin"/>
      <top style="medium"/>
      <bottom style="thin"/>
    </border>
    <border>
      <left/>
      <right style="thin"/>
      <top style="thin"/>
      <bottom/>
    </border>
    <border>
      <left style="thick"/>
      <right/>
      <top/>
      <bottom style="thick"/>
    </border>
    <border>
      <left/>
      <right/>
      <top/>
      <bottom style="thick"/>
    </border>
    <border>
      <left/>
      <right style="thick"/>
      <top/>
      <bottom style="thick"/>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424">
    <xf numFmtId="0" fontId="0" fillId="0" borderId="0" xfId="0" applyAlignment="1">
      <alignment/>
    </xf>
    <xf numFmtId="0" fontId="0" fillId="0" borderId="0" xfId="0" applyAlignment="1">
      <alignment vertical="center" wrapText="1"/>
    </xf>
    <xf numFmtId="0" fontId="0" fillId="0" borderId="0" xfId="0" applyAlignment="1">
      <alignment vertical="center"/>
    </xf>
    <xf numFmtId="0" fontId="0" fillId="33" borderId="10" xfId="0" applyFill="1" applyBorder="1" applyAlignment="1">
      <alignment vertical="center" wrapText="1"/>
    </xf>
    <xf numFmtId="0" fontId="0" fillId="0" borderId="10" xfId="0" applyBorder="1" applyAlignment="1">
      <alignment horizontal="center" vertical="center" wrapText="1"/>
    </xf>
    <xf numFmtId="0" fontId="0" fillId="33" borderId="11" xfId="0" applyFill="1" applyBorder="1" applyAlignment="1">
      <alignment horizontal="left" vertical="top"/>
    </xf>
    <xf numFmtId="0" fontId="5" fillId="0" borderId="0" xfId="0" applyFont="1" applyAlignment="1">
      <alignment vertical="center"/>
    </xf>
    <xf numFmtId="0" fontId="4" fillId="0" borderId="12" xfId="0" applyFont="1" applyFill="1" applyBorder="1" applyAlignment="1">
      <alignment horizontal="center" vertical="center" wrapText="1"/>
    </xf>
    <xf numFmtId="0" fontId="0" fillId="0" borderId="0" xfId="0" applyAlignment="1" applyProtection="1">
      <alignment vertical="center" wrapText="1"/>
      <protection hidden="1"/>
    </xf>
    <xf numFmtId="0" fontId="5" fillId="34" borderId="12" xfId="0" applyFont="1" applyFill="1" applyBorder="1" applyAlignment="1" applyProtection="1">
      <alignment vertical="center" wrapText="1"/>
      <protection hidden="1"/>
    </xf>
    <xf numFmtId="0" fontId="0" fillId="0" borderId="0" xfId="0" applyAlignment="1" applyProtection="1">
      <alignment horizontal="center" vertical="center" wrapText="1"/>
      <protection hidden="1"/>
    </xf>
    <xf numFmtId="0" fontId="0" fillId="0" borderId="0" xfId="0" applyAlignment="1" applyProtection="1">
      <alignment vertical="center"/>
      <protection hidden="1"/>
    </xf>
    <xf numFmtId="0" fontId="0" fillId="0" borderId="0" xfId="0" applyBorder="1" applyAlignment="1" applyProtection="1">
      <alignment vertical="center"/>
      <protection hidden="1"/>
    </xf>
    <xf numFmtId="0" fontId="0" fillId="0" borderId="0" xfId="0" applyBorder="1" applyAlignment="1" applyProtection="1">
      <alignment vertical="center" wrapText="1"/>
      <protection hidden="1"/>
    </xf>
    <xf numFmtId="0" fontId="5" fillId="0" borderId="0" xfId="0" applyFont="1" applyFill="1" applyBorder="1" applyAlignment="1" applyProtection="1">
      <alignment horizontal="center" vertical="center" wrapText="1"/>
      <protection hidden="1"/>
    </xf>
    <xf numFmtId="0" fontId="5" fillId="34" borderId="13" xfId="0" applyFont="1" applyFill="1" applyBorder="1" applyAlignment="1" applyProtection="1">
      <alignment horizontal="center" vertical="center" wrapText="1"/>
      <protection hidden="1"/>
    </xf>
    <xf numFmtId="0" fontId="0" fillId="33" borderId="14" xfId="0" applyFill="1" applyBorder="1" applyAlignment="1">
      <alignment horizontal="left" vertical="center"/>
    </xf>
    <xf numFmtId="0" fontId="0" fillId="33" borderId="0" xfId="0" applyFill="1" applyBorder="1" applyAlignment="1">
      <alignment horizontal="left" vertical="center"/>
    </xf>
    <xf numFmtId="0" fontId="10" fillId="0" borderId="0" xfId="0" applyFont="1" applyBorder="1" applyAlignment="1" applyProtection="1">
      <alignment/>
      <protection hidden="1"/>
    </xf>
    <xf numFmtId="0" fontId="7" fillId="33" borderId="0" xfId="0" applyFont="1" applyFill="1" applyBorder="1" applyAlignment="1">
      <alignment horizontal="left" vertical="center" wrapText="1"/>
    </xf>
    <xf numFmtId="0" fontId="7" fillId="33" borderId="0" xfId="0" applyFont="1" applyFill="1" applyBorder="1" applyAlignment="1">
      <alignment horizontal="left" wrapText="1"/>
    </xf>
    <xf numFmtId="0" fontId="4" fillId="33" borderId="0" xfId="0" applyFont="1" applyFill="1" applyBorder="1" applyAlignment="1">
      <alignment horizontal="left" wrapText="1"/>
    </xf>
    <xf numFmtId="0" fontId="4" fillId="33" borderId="0" xfId="0" applyFont="1" applyFill="1" applyBorder="1" applyAlignment="1">
      <alignment horizontal="left" vertical="center" wrapText="1"/>
    </xf>
    <xf numFmtId="0" fontId="0" fillId="33" borderId="15" xfId="0" applyFill="1" applyBorder="1" applyAlignment="1">
      <alignment horizontal="center" vertical="center" wrapText="1"/>
    </xf>
    <xf numFmtId="0" fontId="5" fillId="0" borderId="0" xfId="0" applyFont="1" applyFill="1" applyBorder="1" applyAlignment="1" applyProtection="1">
      <alignment horizontal="center" vertical="center"/>
      <protection hidden="1"/>
    </xf>
    <xf numFmtId="0" fontId="0" fillId="0" borderId="16" xfId="0" applyFill="1" applyBorder="1" applyAlignment="1" applyProtection="1">
      <alignment horizontal="center" vertical="center"/>
      <protection locked="0"/>
    </xf>
    <xf numFmtId="0" fontId="8" fillId="0" borderId="16"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4" fillId="33" borderId="17" xfId="0" applyFont="1" applyFill="1" applyBorder="1" applyAlignment="1">
      <alignment horizontal="center" wrapText="1"/>
    </xf>
    <xf numFmtId="0" fontId="2" fillId="33" borderId="18" xfId="0" applyFont="1" applyFill="1" applyBorder="1" applyAlignment="1">
      <alignment horizontal="left" wrapText="1"/>
    </xf>
    <xf numFmtId="0" fontId="10" fillId="0" borderId="19" xfId="0" applyFont="1" applyFill="1" applyBorder="1" applyAlignment="1">
      <alignment horizontal="left" vertical="center" wrapText="1"/>
    </xf>
    <xf numFmtId="0" fontId="0" fillId="0" borderId="19" xfId="0" applyBorder="1" applyAlignment="1">
      <alignment horizontal="left" vertical="center" wrapText="1"/>
    </xf>
    <xf numFmtId="0" fontId="0" fillId="33" borderId="0" xfId="0" applyFill="1" applyAlignment="1">
      <alignment vertical="center"/>
    </xf>
    <xf numFmtId="0" fontId="0" fillId="0" borderId="0" xfId="0" applyBorder="1" applyAlignment="1">
      <alignment vertical="center"/>
    </xf>
    <xf numFmtId="0" fontId="0" fillId="0" borderId="0" xfId="0" applyFill="1" applyBorder="1" applyAlignment="1">
      <alignment vertical="center"/>
    </xf>
    <xf numFmtId="0" fontId="5" fillId="0" borderId="0" xfId="0" applyFont="1" applyAlignment="1" applyProtection="1">
      <alignment/>
      <protection/>
    </xf>
    <xf numFmtId="0" fontId="5" fillId="1" borderId="20" xfId="0" applyFont="1" applyFill="1" applyBorder="1" applyAlignment="1">
      <alignment horizontal="center" vertical="center"/>
    </xf>
    <xf numFmtId="0" fontId="2" fillId="33" borderId="21" xfId="0" applyFont="1" applyFill="1" applyBorder="1" applyAlignment="1">
      <alignment horizontal="left" vertical="center" wrapText="1"/>
    </xf>
    <xf numFmtId="0" fontId="0" fillId="33" borderId="22" xfId="0" applyFill="1" applyBorder="1" applyAlignment="1">
      <alignment vertical="center"/>
    </xf>
    <xf numFmtId="0" fontId="2" fillId="0" borderId="0" xfId="0" applyFont="1" applyFill="1" applyBorder="1" applyAlignment="1">
      <alignment horizontal="left" vertical="center" wrapText="1"/>
    </xf>
    <xf numFmtId="0" fontId="0"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ill="1" applyAlignment="1" applyProtection="1">
      <alignment vertical="center"/>
      <protection hidden="1"/>
    </xf>
    <xf numFmtId="0" fontId="0" fillId="0" borderId="0" xfId="0" applyFill="1" applyAlignment="1">
      <alignment vertical="center"/>
    </xf>
    <xf numFmtId="0" fontId="0" fillId="0" borderId="0" xfId="0"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5" fillId="0" borderId="0" xfId="0" applyFont="1" applyAlignment="1" applyProtection="1">
      <alignment horizontal="center" vertical="center"/>
      <protection hidden="1"/>
    </xf>
    <xf numFmtId="0" fontId="0" fillId="33" borderId="11" xfId="0" applyFill="1" applyBorder="1" applyAlignment="1">
      <alignment horizontal="center" vertical="center" wrapText="1"/>
    </xf>
    <xf numFmtId="0" fontId="0" fillId="0" borderId="0" xfId="0" applyFill="1" applyBorder="1" applyAlignment="1">
      <alignment horizontal="center" vertical="center" wrapText="1"/>
    </xf>
    <xf numFmtId="0" fontId="0" fillId="0" borderId="0" xfId="0" applyFill="1" applyAlignment="1">
      <alignment/>
    </xf>
    <xf numFmtId="0" fontId="0" fillId="0" borderId="16" xfId="0" applyFont="1" applyFill="1" applyBorder="1" applyAlignment="1">
      <alignment horizontal="center" vertical="center"/>
    </xf>
    <xf numFmtId="0" fontId="0" fillId="33" borderId="12"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0" fillId="0" borderId="0" xfId="0" applyBorder="1" applyAlignment="1">
      <alignment horizontal="center" vertical="center"/>
    </xf>
    <xf numFmtId="0" fontId="0" fillId="33" borderId="16" xfId="0" applyFill="1" applyBorder="1" applyAlignment="1" applyProtection="1">
      <alignment horizontal="center" vertical="center"/>
      <protection/>
    </xf>
    <xf numFmtId="0" fontId="0" fillId="0" borderId="2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15" fillId="0" borderId="23" xfId="0" applyFont="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33" borderId="14" xfId="0" applyFill="1" applyBorder="1" applyAlignment="1">
      <alignment horizontal="left" vertical="top"/>
    </xf>
    <xf numFmtId="0" fontId="3" fillId="33" borderId="25" xfId="0" applyFont="1" applyFill="1" applyBorder="1" applyAlignment="1">
      <alignment horizontal="left" vertical="top"/>
    </xf>
    <xf numFmtId="0" fontId="21" fillId="35" borderId="26" xfId="0" applyFont="1" applyFill="1" applyBorder="1" applyAlignment="1">
      <alignment/>
    </xf>
    <xf numFmtId="0" fontId="21" fillId="35" borderId="27" xfId="0" applyFont="1" applyFill="1" applyBorder="1" applyAlignment="1">
      <alignment/>
    </xf>
    <xf numFmtId="0" fontId="5" fillId="36" borderId="28" xfId="0" applyFont="1" applyFill="1" applyBorder="1" applyAlignment="1">
      <alignment/>
    </xf>
    <xf numFmtId="0" fontId="0" fillId="36" borderId="29" xfId="0" applyFill="1" applyBorder="1" applyAlignment="1">
      <alignment vertical="center"/>
    </xf>
    <xf numFmtId="0" fontId="0" fillId="36" borderId="30" xfId="0" applyFill="1" applyBorder="1" applyAlignment="1">
      <alignment vertical="center"/>
    </xf>
    <xf numFmtId="0" fontId="21" fillId="35" borderId="31" xfId="0" applyFont="1" applyFill="1" applyBorder="1" applyAlignment="1">
      <alignment/>
    </xf>
    <xf numFmtId="0" fontId="0" fillId="0" borderId="26" xfId="0" applyBorder="1" applyAlignment="1">
      <alignment horizontal="center" vertical="center"/>
    </xf>
    <xf numFmtId="0" fontId="0" fillId="0" borderId="31" xfId="0" applyBorder="1" applyAlignment="1">
      <alignment horizontal="center" vertical="center"/>
    </xf>
    <xf numFmtId="0" fontId="0" fillId="0" borderId="27" xfId="0" applyBorder="1" applyAlignment="1">
      <alignment horizontal="center" vertical="center"/>
    </xf>
    <xf numFmtId="0" fontId="8" fillId="0" borderId="0" xfId="0" applyFont="1" applyAlignment="1" applyProtection="1">
      <alignment vertical="center"/>
      <protection hidden="1"/>
    </xf>
    <xf numFmtId="0" fontId="8" fillId="0" borderId="0" xfId="0" applyFont="1" applyAlignment="1">
      <alignment vertical="center"/>
    </xf>
    <xf numFmtId="0" fontId="8" fillId="0" borderId="0" xfId="0" applyFont="1" applyAlignment="1">
      <alignment horizontal="center" vertical="center"/>
    </xf>
    <xf numFmtId="0" fontId="0" fillId="0" borderId="0" xfId="0" applyBorder="1" applyAlignment="1">
      <alignment horizontal="left" vertical="center" wrapText="1"/>
    </xf>
    <xf numFmtId="0" fontId="0" fillId="0" borderId="0" xfId="0" applyBorder="1" applyAlignment="1" applyProtection="1">
      <alignment vertical="center" wrapText="1"/>
      <protection locked="0"/>
    </xf>
    <xf numFmtId="0" fontId="22" fillId="0" borderId="0" xfId="0" applyFont="1" applyBorder="1" applyAlignment="1">
      <alignment vertical="center" wrapText="1"/>
    </xf>
    <xf numFmtId="0" fontId="4" fillId="0" borderId="0" xfId="0" applyFont="1" applyFill="1" applyBorder="1" applyAlignment="1">
      <alignment horizontal="center" vertical="center" wrapText="1"/>
    </xf>
    <xf numFmtId="0" fontId="0" fillId="0" borderId="0" xfId="0"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0" fillId="0" borderId="0" xfId="0" applyBorder="1" applyAlignment="1" applyProtection="1">
      <alignment horizontal="center" vertical="center" wrapText="1"/>
      <protection locked="0"/>
    </xf>
    <xf numFmtId="0" fontId="15" fillId="0" borderId="0" xfId="0" applyFont="1" applyBorder="1" applyAlignment="1" applyProtection="1">
      <alignment horizontal="center" vertical="center" wrapText="1"/>
      <protection locked="0"/>
    </xf>
    <xf numFmtId="0" fontId="0" fillId="0" borderId="0" xfId="0" applyFill="1" applyBorder="1" applyAlignment="1" applyProtection="1">
      <alignment horizontal="center" vertical="center" wrapText="1"/>
      <protection locked="0"/>
    </xf>
    <xf numFmtId="0" fontId="0" fillId="0" borderId="0" xfId="0" applyFill="1" applyBorder="1" applyAlignment="1">
      <alignment horizontal="left" vertical="top"/>
    </xf>
    <xf numFmtId="0" fontId="3" fillId="0" borderId="0" xfId="0" applyFont="1" applyFill="1" applyBorder="1" applyAlignment="1">
      <alignment horizontal="left" vertical="top"/>
    </xf>
    <xf numFmtId="0" fontId="2" fillId="0" borderId="0" xfId="0" applyFont="1" applyFill="1" applyBorder="1" applyAlignment="1">
      <alignment horizontal="left" wrapText="1"/>
    </xf>
    <xf numFmtId="0" fontId="4" fillId="0" borderId="0" xfId="0" applyFont="1" applyFill="1" applyBorder="1" applyAlignment="1">
      <alignment horizontal="center" wrapText="1"/>
    </xf>
    <xf numFmtId="0" fontId="0" fillId="0" borderId="0" xfId="0" applyFill="1" applyBorder="1" applyAlignment="1" applyProtection="1">
      <alignment horizontal="center" vertical="center"/>
      <protection/>
    </xf>
    <xf numFmtId="0" fontId="7" fillId="0" borderId="0" xfId="0" applyFont="1" applyFill="1" applyBorder="1" applyAlignment="1">
      <alignment horizontal="left" vertical="center" wrapText="1"/>
    </xf>
    <xf numFmtId="0" fontId="7" fillId="0" borderId="0" xfId="0" applyFont="1" applyFill="1" applyBorder="1" applyAlignment="1">
      <alignment horizontal="left" wrapText="1"/>
    </xf>
    <xf numFmtId="0" fontId="4" fillId="0" borderId="0" xfId="0" applyFont="1" applyFill="1" applyBorder="1" applyAlignment="1">
      <alignment horizontal="left" wrapText="1"/>
    </xf>
    <xf numFmtId="0" fontId="4"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8" fillId="33" borderId="32" xfId="0" applyFont="1" applyFill="1" applyBorder="1" applyAlignment="1">
      <alignment vertical="top" wrapText="1"/>
    </xf>
    <xf numFmtId="0" fontId="8" fillId="0" borderId="0" xfId="0" applyFont="1" applyFill="1" applyBorder="1" applyAlignment="1">
      <alignment vertical="top" wrapText="1"/>
    </xf>
    <xf numFmtId="0" fontId="5" fillId="0" borderId="0" xfId="0" applyFont="1" applyFill="1" applyBorder="1" applyAlignment="1">
      <alignment horizontal="center" vertical="center"/>
    </xf>
    <xf numFmtId="0" fontId="22" fillId="0" borderId="16" xfId="0" applyFont="1" applyFill="1" applyBorder="1" applyAlignment="1" applyProtection="1">
      <alignment horizontal="center" vertical="center"/>
      <protection locked="0"/>
    </xf>
    <xf numFmtId="0" fontId="5" fillId="36" borderId="33" xfId="0" applyFont="1" applyFill="1" applyBorder="1" applyAlignment="1" applyProtection="1">
      <alignment horizontal="center" vertical="center"/>
      <protection hidden="1"/>
    </xf>
    <xf numFmtId="0" fontId="5" fillId="36" borderId="34" xfId="0" applyFont="1" applyFill="1" applyBorder="1" applyAlignment="1" applyProtection="1">
      <alignment horizontal="center" vertical="center"/>
      <protection hidden="1"/>
    </xf>
    <xf numFmtId="0" fontId="5" fillId="36" borderId="35" xfId="0" applyFont="1" applyFill="1" applyBorder="1" applyAlignment="1" applyProtection="1">
      <alignment horizontal="center" vertical="center"/>
      <protection hidden="1"/>
    </xf>
    <xf numFmtId="0" fontId="0" fillId="0" borderId="36" xfId="0" applyBorder="1" applyAlignment="1" applyProtection="1">
      <alignment horizontal="center" vertical="center"/>
      <protection hidden="1"/>
    </xf>
    <xf numFmtId="0" fontId="0" fillId="0" borderId="37" xfId="0"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1" borderId="38" xfId="0" applyFill="1" applyBorder="1" applyAlignment="1" applyProtection="1">
      <alignment horizontal="center" vertical="center"/>
      <protection hidden="1"/>
    </xf>
    <xf numFmtId="0" fontId="0" fillId="1" borderId="23" xfId="0" applyFill="1" applyBorder="1" applyAlignment="1" applyProtection="1">
      <alignment horizontal="center" vertical="center"/>
      <protection hidden="1"/>
    </xf>
    <xf numFmtId="0" fontId="0" fillId="1" borderId="20" xfId="0" applyFill="1" applyBorder="1" applyAlignment="1" applyProtection="1">
      <alignment horizontal="center" vertical="center"/>
      <protection hidden="1"/>
    </xf>
    <xf numFmtId="0" fontId="0" fillId="1" borderId="18" xfId="0" applyFill="1" applyBorder="1" applyAlignment="1" applyProtection="1">
      <alignment horizontal="center" vertical="center"/>
      <protection hidden="1"/>
    </xf>
    <xf numFmtId="0" fontId="0" fillId="1" borderId="25" xfId="0" applyFill="1" applyBorder="1" applyAlignment="1" applyProtection="1">
      <alignment horizontal="center" vertical="center"/>
      <protection hidden="1"/>
    </xf>
    <xf numFmtId="0" fontId="0" fillId="1" borderId="39" xfId="0" applyFill="1" applyBorder="1" applyAlignment="1" applyProtection="1">
      <alignment horizontal="center" vertical="center"/>
      <protection hidden="1"/>
    </xf>
    <xf numFmtId="0" fontId="0" fillId="33" borderId="28" xfId="0" applyFill="1" applyBorder="1" applyAlignment="1" applyProtection="1">
      <alignment/>
      <protection hidden="1"/>
    </xf>
    <xf numFmtId="0" fontId="0" fillId="33" borderId="29" xfId="0" applyFill="1" applyBorder="1" applyAlignment="1" applyProtection="1">
      <alignment/>
      <protection hidden="1"/>
    </xf>
    <xf numFmtId="0" fontId="0" fillId="33" borderId="35" xfId="0" applyFill="1" applyBorder="1" applyAlignment="1" applyProtection="1">
      <alignment horizontal="center" vertical="center"/>
      <protection hidden="1"/>
    </xf>
    <xf numFmtId="0" fontId="0" fillId="1" borderId="40" xfId="0" applyFill="1" applyBorder="1" applyAlignment="1" applyProtection="1">
      <alignment horizontal="center" vertical="center"/>
      <protection hidden="1"/>
    </xf>
    <xf numFmtId="0" fontId="0" fillId="1" borderId="41" xfId="0" applyFill="1" applyBorder="1" applyAlignment="1" applyProtection="1">
      <alignment horizontal="center" vertical="center"/>
      <protection hidden="1"/>
    </xf>
    <xf numFmtId="0" fontId="0" fillId="1" borderId="42" xfId="0" applyFill="1" applyBorder="1" applyAlignment="1" applyProtection="1">
      <alignment horizontal="center" vertical="center"/>
      <protection hidden="1"/>
    </xf>
    <xf numFmtId="0" fontId="0" fillId="1" borderId="43" xfId="0" applyFill="1" applyBorder="1" applyAlignment="1" applyProtection="1">
      <alignment horizontal="center" vertical="center"/>
      <protection hidden="1"/>
    </xf>
    <xf numFmtId="0" fontId="0" fillId="1" borderId="14" xfId="0" applyFill="1" applyBorder="1" applyAlignment="1" applyProtection="1">
      <alignment horizontal="center" vertical="center"/>
      <protection hidden="1"/>
    </xf>
    <xf numFmtId="0" fontId="0" fillId="1" borderId="44" xfId="0" applyFill="1" applyBorder="1" applyAlignment="1" applyProtection="1">
      <alignment horizontal="center" vertical="center"/>
      <protection hidden="1"/>
    </xf>
    <xf numFmtId="0" fontId="0" fillId="33" borderId="43" xfId="0" applyFill="1" applyBorder="1" applyAlignment="1" applyProtection="1">
      <alignment horizontal="center" vertical="center"/>
      <protection hidden="1"/>
    </xf>
    <xf numFmtId="0" fontId="0" fillId="33" borderId="14" xfId="0" applyFill="1" applyBorder="1" applyAlignment="1" applyProtection="1">
      <alignment horizontal="center" vertical="center"/>
      <protection hidden="1"/>
    </xf>
    <xf numFmtId="0" fontId="0" fillId="33" borderId="44" xfId="0" applyFill="1" applyBorder="1" applyAlignment="1" applyProtection="1">
      <alignment horizontal="center" vertical="center"/>
      <protection hidden="1"/>
    </xf>
    <xf numFmtId="0" fontId="0" fillId="33" borderId="45" xfId="0" applyFill="1" applyBorder="1" applyAlignment="1" applyProtection="1">
      <alignment horizontal="center" vertical="center"/>
      <protection hidden="1"/>
    </xf>
    <xf numFmtId="0" fontId="5" fillId="36" borderId="28" xfId="0" applyFont="1" applyFill="1" applyBorder="1" applyAlignment="1" applyProtection="1">
      <alignment horizontal="center" vertical="center"/>
      <protection hidden="1"/>
    </xf>
    <xf numFmtId="0" fontId="5" fillId="33" borderId="30" xfId="0" applyFont="1" applyFill="1" applyBorder="1" applyAlignment="1" applyProtection="1">
      <alignment horizontal="center" vertical="center"/>
      <protection hidden="1"/>
    </xf>
    <xf numFmtId="9" fontId="5" fillId="36" borderId="12" xfId="0" applyNumberFormat="1" applyFont="1" applyFill="1" applyBorder="1" applyAlignment="1" applyProtection="1">
      <alignment horizontal="center" vertical="center"/>
      <protection hidden="1"/>
    </xf>
    <xf numFmtId="0" fontId="14" fillId="0" borderId="0" xfId="0" applyFont="1" applyAlignment="1" applyProtection="1">
      <alignment wrapText="1"/>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0" fillId="0" borderId="0" xfId="0" applyAlignment="1" applyProtection="1">
      <alignment/>
      <protection/>
    </xf>
    <xf numFmtId="0" fontId="0" fillId="0" borderId="0" xfId="0" applyBorder="1" applyAlignment="1" applyProtection="1">
      <alignment/>
      <protection/>
    </xf>
    <xf numFmtId="0" fontId="5" fillId="0" borderId="0" xfId="0" applyFont="1" applyBorder="1" applyAlignment="1" applyProtection="1">
      <alignment wrapText="1"/>
      <protection/>
    </xf>
    <xf numFmtId="0" fontId="0" fillId="0" borderId="0" xfId="0" applyBorder="1" applyAlignment="1" applyProtection="1">
      <alignment wrapText="1"/>
      <protection/>
    </xf>
    <xf numFmtId="0" fontId="0" fillId="0" borderId="0" xfId="0" applyAlignment="1" applyProtection="1">
      <alignment/>
      <protection/>
    </xf>
    <xf numFmtId="0" fontId="0" fillId="0" borderId="0" xfId="0" applyBorder="1" applyAlignment="1" applyProtection="1">
      <alignment vertical="center"/>
      <protection/>
    </xf>
    <xf numFmtId="0" fontId="0" fillId="0" borderId="0" xfId="0" applyBorder="1" applyAlignment="1" applyProtection="1">
      <alignment horizontal="center" vertical="center"/>
      <protection/>
    </xf>
    <xf numFmtId="0" fontId="0" fillId="0" borderId="0" xfId="0" applyBorder="1" applyAlignment="1" applyProtection="1">
      <alignment/>
      <protection/>
    </xf>
    <xf numFmtId="0" fontId="0" fillId="0" borderId="0" xfId="0" applyBorder="1" applyAlignment="1" applyProtection="1">
      <alignment vertical="top"/>
      <protection/>
    </xf>
    <xf numFmtId="0" fontId="0" fillId="0" borderId="0" xfId="0" applyAlignment="1" applyProtection="1">
      <alignment vertical="center" wrapText="1"/>
      <protection/>
    </xf>
    <xf numFmtId="0" fontId="0" fillId="33" borderId="46" xfId="0" applyFill="1" applyBorder="1" applyAlignment="1">
      <alignment vertical="center"/>
    </xf>
    <xf numFmtId="0" fontId="32" fillId="0" borderId="16" xfId="0" applyFont="1" applyFill="1" applyBorder="1" applyAlignment="1" applyProtection="1">
      <alignment horizontal="center" vertical="center"/>
      <protection locked="0"/>
    </xf>
    <xf numFmtId="0" fontId="33" fillId="0" borderId="10" xfId="0" applyFont="1" applyFill="1" applyBorder="1" applyAlignment="1">
      <alignment horizontal="center" vertical="center" wrapText="1"/>
    </xf>
    <xf numFmtId="0" fontId="33" fillId="0" borderId="16" xfId="0" applyFont="1" applyFill="1" applyBorder="1" applyAlignment="1" applyProtection="1">
      <alignment horizontal="center" vertical="center"/>
      <protection locked="0"/>
    </xf>
    <xf numFmtId="0" fontId="34" fillId="0" borderId="10" xfId="0" applyFont="1" applyFill="1" applyBorder="1" applyAlignment="1">
      <alignment horizontal="center" vertical="center" wrapText="1"/>
    </xf>
    <xf numFmtId="0" fontId="34" fillId="0" borderId="10" xfId="0" applyFont="1" applyFill="1" applyBorder="1" applyAlignment="1" applyProtection="1">
      <alignment horizontal="center" vertical="center"/>
      <protection locked="0"/>
    </xf>
    <xf numFmtId="0" fontId="34" fillId="0" borderId="16" xfId="0" applyFont="1" applyFill="1" applyBorder="1" applyAlignment="1" applyProtection="1">
      <alignment horizontal="center" vertical="center"/>
      <protection locked="0"/>
    </xf>
    <xf numFmtId="0" fontId="33" fillId="0" borderId="47" xfId="0" applyFont="1" applyFill="1" applyBorder="1" applyAlignment="1">
      <alignment horizontal="center" vertical="center"/>
    </xf>
    <xf numFmtId="0" fontId="34" fillId="0" borderId="47" xfId="0" applyFont="1" applyFill="1" applyBorder="1" applyAlignment="1" applyProtection="1">
      <alignment horizontal="center" vertical="center"/>
      <protection locked="0"/>
    </xf>
    <xf numFmtId="0" fontId="0" fillId="0" borderId="0" xfId="0" applyFill="1" applyBorder="1" applyAlignment="1">
      <alignment horizontal="center" vertical="center"/>
    </xf>
    <xf numFmtId="1" fontId="18" fillId="0" borderId="0" xfId="0" applyNumberFormat="1" applyFont="1" applyFill="1" applyBorder="1" applyAlignment="1">
      <alignment horizontal="center" vertical="center"/>
    </xf>
    <xf numFmtId="0" fontId="21" fillId="0" borderId="0" xfId="0" applyFont="1" applyFill="1" applyBorder="1" applyAlignment="1" applyProtection="1">
      <alignment horizontal="center" vertical="center"/>
      <protection locked="0"/>
    </xf>
    <xf numFmtId="0" fontId="5" fillId="0" borderId="0" xfId="0" applyFont="1" applyFill="1" applyBorder="1" applyAlignment="1">
      <alignment vertical="center"/>
    </xf>
    <xf numFmtId="0" fontId="20" fillId="0" borderId="12" xfId="0" applyFont="1" applyBorder="1" applyAlignment="1" applyProtection="1">
      <alignment vertical="center" wrapText="1"/>
      <protection/>
    </xf>
    <xf numFmtId="0" fontId="37" fillId="36" borderId="48" xfId="0" applyFont="1" applyFill="1" applyBorder="1" applyAlignment="1">
      <alignment vertical="center" wrapText="1"/>
    </xf>
    <xf numFmtId="0" fontId="37" fillId="36" borderId="32" xfId="0" applyFont="1" applyFill="1" applyBorder="1" applyAlignment="1">
      <alignment vertical="center" wrapText="1"/>
    </xf>
    <xf numFmtId="0" fontId="37" fillId="36" borderId="22" xfId="0" applyFont="1" applyFill="1" applyBorder="1" applyAlignment="1">
      <alignment vertical="center" wrapText="1"/>
    </xf>
    <xf numFmtId="0" fontId="0" fillId="0" borderId="0" xfId="0" applyFill="1" applyBorder="1" applyAlignment="1" applyProtection="1">
      <alignment vertical="center" wrapText="1"/>
      <protection/>
    </xf>
    <xf numFmtId="0" fontId="22" fillId="0" borderId="0" xfId="0" applyFont="1" applyAlignment="1">
      <alignment vertical="center" wrapText="1"/>
    </xf>
    <xf numFmtId="0" fontId="0" fillId="0" borderId="10" xfId="0" applyBorder="1" applyAlignment="1" applyProtection="1">
      <alignment vertical="center"/>
      <protection/>
    </xf>
    <xf numFmtId="0" fontId="0" fillId="33" borderId="10" xfId="0" applyFill="1" applyBorder="1" applyAlignment="1" applyProtection="1">
      <alignment vertical="center"/>
      <protection/>
    </xf>
    <xf numFmtId="0" fontId="0" fillId="0" borderId="10" xfId="0" applyBorder="1" applyAlignment="1" applyProtection="1">
      <alignment horizontal="center" vertical="center"/>
      <protection/>
    </xf>
    <xf numFmtId="1" fontId="0" fillId="0" borderId="10" xfId="0" applyNumberFormat="1" applyBorder="1" applyAlignment="1" applyProtection="1">
      <alignment horizontal="center" vertical="center"/>
      <protection/>
    </xf>
    <xf numFmtId="0" fontId="0" fillId="33" borderId="10" xfId="0" applyFill="1" applyBorder="1" applyAlignment="1" applyProtection="1">
      <alignment horizontal="center" vertical="center"/>
      <protection/>
    </xf>
    <xf numFmtId="0" fontId="6" fillId="0" borderId="0" xfId="0" applyFont="1" applyBorder="1" applyAlignment="1">
      <alignment vertical="center" wrapText="1"/>
    </xf>
    <xf numFmtId="0" fontId="0" fillId="37" borderId="10" xfId="0" applyFill="1" applyBorder="1" applyAlignment="1" applyProtection="1">
      <alignment horizontal="center" vertical="center"/>
      <protection hidden="1"/>
    </xf>
    <xf numFmtId="1" fontId="5" fillId="36" borderId="28" xfId="0" applyNumberFormat="1" applyFont="1" applyFill="1" applyBorder="1" applyAlignment="1" applyProtection="1">
      <alignment horizontal="center" vertical="center"/>
      <protection/>
    </xf>
    <xf numFmtId="0" fontId="5" fillId="33" borderId="30" xfId="0" applyFont="1" applyFill="1" applyBorder="1" applyAlignment="1" applyProtection="1">
      <alignment horizontal="center" vertical="center"/>
      <protection/>
    </xf>
    <xf numFmtId="9" fontId="5" fillId="36" borderId="12" xfId="0" applyNumberFormat="1" applyFont="1" applyFill="1" applyBorder="1" applyAlignment="1" applyProtection="1">
      <alignment horizontal="center" vertical="center"/>
      <protection/>
    </xf>
    <xf numFmtId="0" fontId="0" fillId="0" borderId="0" xfId="0" applyFill="1" applyBorder="1" applyAlignment="1" applyProtection="1">
      <alignment horizontal="center" vertical="center" wrapText="1"/>
      <protection/>
    </xf>
    <xf numFmtId="0" fontId="0" fillId="36" borderId="12" xfId="0" applyFill="1" applyBorder="1" applyAlignment="1">
      <alignment horizontal="center" vertical="center"/>
    </xf>
    <xf numFmtId="0" fontId="0" fillId="0" borderId="10" xfId="0" applyBorder="1" applyAlignment="1">
      <alignment horizontal="center"/>
    </xf>
    <xf numFmtId="0" fontId="0" fillId="33" borderId="10" xfId="0" applyFill="1" applyBorder="1" applyAlignment="1">
      <alignment horizontal="center"/>
    </xf>
    <xf numFmtId="0" fontId="5" fillId="36" borderId="12" xfId="0" applyFont="1" applyFill="1" applyBorder="1" applyAlignment="1">
      <alignment horizontal="center" vertical="center"/>
    </xf>
    <xf numFmtId="1" fontId="5" fillId="0" borderId="0" xfId="0" applyNumberFormat="1" applyFont="1" applyFill="1" applyBorder="1" applyAlignment="1">
      <alignment horizontal="center" vertical="center"/>
    </xf>
    <xf numFmtId="9" fontId="5" fillId="0" borderId="0" xfId="0" applyNumberFormat="1" applyFont="1" applyFill="1" applyBorder="1" applyAlignment="1">
      <alignment horizontal="center" vertical="center"/>
    </xf>
    <xf numFmtId="1" fontId="5" fillId="33" borderId="21" xfId="0" applyNumberFormat="1" applyFont="1" applyFill="1" applyBorder="1" applyAlignment="1" applyProtection="1">
      <alignment horizontal="center" vertical="center"/>
      <protection/>
    </xf>
    <xf numFmtId="1" fontId="5" fillId="36" borderId="12" xfId="0" applyNumberFormat="1" applyFont="1" applyFill="1" applyBorder="1" applyAlignment="1" applyProtection="1">
      <alignment horizontal="center" vertical="center"/>
      <protection/>
    </xf>
    <xf numFmtId="9" fontId="5" fillId="36" borderId="33" xfId="0" applyNumberFormat="1" applyFont="1" applyFill="1" applyBorder="1" applyAlignment="1" applyProtection="1">
      <alignment horizontal="center" vertical="center"/>
      <protection/>
    </xf>
    <xf numFmtId="9" fontId="5" fillId="33" borderId="34" xfId="0" applyNumberFormat="1" applyFont="1" applyFill="1" applyBorder="1" applyAlignment="1" applyProtection="1">
      <alignment horizontal="center" vertical="center"/>
      <protection/>
    </xf>
    <xf numFmtId="0" fontId="0" fillId="33" borderId="14" xfId="0" applyFill="1" applyBorder="1" applyAlignment="1" applyProtection="1">
      <alignment vertical="center"/>
      <protection/>
    </xf>
    <xf numFmtId="0" fontId="0" fillId="0" borderId="15" xfId="0" applyBorder="1" applyAlignment="1" applyProtection="1">
      <alignment horizontal="center" vertical="center"/>
      <protection/>
    </xf>
    <xf numFmtId="1" fontId="5" fillId="0" borderId="12" xfId="0" applyNumberFormat="1" applyFont="1" applyBorder="1" applyAlignment="1" applyProtection="1">
      <alignment horizontal="center" vertical="center"/>
      <protection/>
    </xf>
    <xf numFmtId="0" fontId="5" fillId="33" borderId="49" xfId="0" applyFont="1" applyFill="1" applyBorder="1" applyAlignment="1" applyProtection="1">
      <alignment vertical="center"/>
      <protection/>
    </xf>
    <xf numFmtId="0" fontId="0" fillId="33" borderId="16" xfId="0" applyFill="1" applyBorder="1" applyAlignment="1" applyProtection="1">
      <alignment vertical="center"/>
      <protection/>
    </xf>
    <xf numFmtId="0" fontId="0" fillId="0" borderId="16" xfId="0" applyBorder="1" applyAlignment="1" applyProtection="1">
      <alignment horizontal="center" vertical="center"/>
      <protection/>
    </xf>
    <xf numFmtId="0" fontId="0" fillId="36" borderId="48" xfId="0" applyFill="1" applyBorder="1" applyAlignment="1">
      <alignment/>
    </xf>
    <xf numFmtId="0" fontId="0" fillId="36" borderId="32" xfId="0" applyFill="1" applyBorder="1" applyAlignment="1">
      <alignment vertical="center"/>
    </xf>
    <xf numFmtId="0" fontId="0" fillId="36" borderId="22" xfId="0" applyFill="1" applyBorder="1" applyAlignment="1">
      <alignment vertical="center"/>
    </xf>
    <xf numFmtId="0" fontId="41" fillId="36" borderId="50" xfId="0" applyFont="1" applyFill="1" applyBorder="1" applyAlignment="1">
      <alignment/>
    </xf>
    <xf numFmtId="0" fontId="41" fillId="36" borderId="19" xfId="0" applyFont="1" applyFill="1" applyBorder="1" applyAlignment="1">
      <alignment vertical="center"/>
    </xf>
    <xf numFmtId="0" fontId="41" fillId="36" borderId="21" xfId="0" applyFont="1" applyFill="1" applyBorder="1" applyAlignment="1">
      <alignment vertical="center"/>
    </xf>
    <xf numFmtId="0" fontId="0" fillId="0" borderId="0" xfId="0" applyFill="1" applyBorder="1" applyAlignment="1">
      <alignment/>
    </xf>
    <xf numFmtId="0" fontId="12" fillId="0" borderId="0" xfId="0" applyFont="1" applyAlignment="1">
      <alignment/>
    </xf>
    <xf numFmtId="0" fontId="13" fillId="38" borderId="12" xfId="0" applyFont="1" applyFill="1" applyBorder="1" applyAlignment="1">
      <alignment horizontal="center" vertical="center" wrapText="1"/>
    </xf>
    <xf numFmtId="0" fontId="13" fillId="36" borderId="50" xfId="0" applyFont="1" applyFill="1" applyBorder="1" applyAlignment="1" applyProtection="1">
      <alignment horizontal="center" vertical="center" wrapText="1"/>
      <protection hidden="1"/>
    </xf>
    <xf numFmtId="0" fontId="0" fillId="0" borderId="19" xfId="0" applyBorder="1" applyAlignment="1">
      <alignment vertical="center" wrapText="1"/>
    </xf>
    <xf numFmtId="0" fontId="0" fillId="0" borderId="21" xfId="0" applyBorder="1" applyAlignment="1">
      <alignment vertical="center" wrapText="1"/>
    </xf>
    <xf numFmtId="0" fontId="0" fillId="0" borderId="48" xfId="0" applyBorder="1" applyAlignment="1">
      <alignment vertical="center" wrapText="1"/>
    </xf>
    <xf numFmtId="0" fontId="0" fillId="0" borderId="32" xfId="0" applyBorder="1" applyAlignment="1">
      <alignment vertical="center" wrapText="1"/>
    </xf>
    <xf numFmtId="0" fontId="0" fillId="0" borderId="22" xfId="0" applyBorder="1" applyAlignment="1">
      <alignment vertical="center" wrapText="1"/>
    </xf>
    <xf numFmtId="0" fontId="5" fillId="36" borderId="28" xfId="0" applyFont="1" applyFill="1" applyBorder="1" applyAlignment="1" applyProtection="1">
      <alignment horizontal="center" vertical="center" wrapText="1"/>
      <protection hidden="1"/>
    </xf>
    <xf numFmtId="0" fontId="0" fillId="0" borderId="29" xfId="0" applyFont="1" applyBorder="1" applyAlignment="1">
      <alignment vertical="center" wrapText="1"/>
    </xf>
    <xf numFmtId="0" fontId="0" fillId="0" borderId="30" xfId="0" applyFont="1" applyBorder="1" applyAlignment="1">
      <alignment vertical="center" wrapText="1"/>
    </xf>
    <xf numFmtId="0" fontId="5" fillId="36" borderId="50" xfId="0" applyFont="1" applyFill="1" applyBorder="1" applyAlignment="1" applyProtection="1">
      <alignment horizontal="center" vertical="center" wrapText="1"/>
      <protection hidden="1"/>
    </xf>
    <xf numFmtId="0" fontId="0" fillId="0" borderId="19" xfId="0" applyFont="1" applyBorder="1" applyAlignment="1">
      <alignment vertical="center" wrapText="1"/>
    </xf>
    <xf numFmtId="0" fontId="0" fillId="0" borderId="21" xfId="0" applyFont="1" applyBorder="1" applyAlignment="1">
      <alignment vertical="center" wrapText="1"/>
    </xf>
    <xf numFmtId="0" fontId="0" fillId="0" borderId="36" xfId="0" applyFont="1" applyBorder="1" applyAlignment="1">
      <alignment vertical="center" wrapText="1"/>
    </xf>
    <xf numFmtId="0" fontId="0" fillId="0" borderId="0" xfId="0" applyFont="1" applyBorder="1" applyAlignment="1">
      <alignment vertical="center" wrapText="1"/>
    </xf>
    <xf numFmtId="0" fontId="0" fillId="0" borderId="37" xfId="0" applyFont="1" applyBorder="1" applyAlignment="1">
      <alignment vertical="center" wrapText="1"/>
    </xf>
    <xf numFmtId="0" fontId="0" fillId="0" borderId="48" xfId="0" applyFont="1" applyBorder="1" applyAlignment="1">
      <alignment vertical="center" wrapText="1"/>
    </xf>
    <xf numFmtId="0" fontId="0" fillId="0" borderId="32" xfId="0" applyFont="1" applyBorder="1" applyAlignment="1">
      <alignment vertical="center" wrapText="1"/>
    </xf>
    <xf numFmtId="0" fontId="0" fillId="0" borderId="22" xfId="0" applyFont="1" applyBorder="1" applyAlignment="1">
      <alignment vertical="center" wrapText="1"/>
    </xf>
    <xf numFmtId="0" fontId="38" fillId="36" borderId="50" xfId="0" applyFont="1" applyFill="1" applyBorder="1" applyAlignment="1" applyProtection="1">
      <alignment horizontal="center" vertical="center" wrapText="1"/>
      <protection/>
    </xf>
    <xf numFmtId="0" fontId="0" fillId="0" borderId="36" xfId="0" applyBorder="1" applyAlignment="1">
      <alignment vertical="center" wrapText="1"/>
    </xf>
    <xf numFmtId="0" fontId="0" fillId="0" borderId="0" xfId="0" applyBorder="1" applyAlignment="1">
      <alignment vertical="center" wrapText="1"/>
    </xf>
    <xf numFmtId="0" fontId="0" fillId="0" borderId="37" xfId="0" applyBorder="1" applyAlignment="1">
      <alignment vertical="center" wrapText="1"/>
    </xf>
    <xf numFmtId="0" fontId="0" fillId="0" borderId="28" xfId="0" applyBorder="1" applyAlignment="1" applyProtection="1">
      <alignment horizontal="center" vertical="center"/>
      <protection locked="0"/>
    </xf>
    <xf numFmtId="0" fontId="0" fillId="0" borderId="29"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33" fillId="0" borderId="14" xfId="0" applyFont="1" applyFill="1" applyBorder="1" applyAlignment="1">
      <alignment horizontal="left" vertical="center" wrapText="1"/>
    </xf>
    <xf numFmtId="0" fontId="33" fillId="0" borderId="45"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45" xfId="0" applyFont="1" applyBorder="1" applyAlignment="1">
      <alignment horizontal="left" vertical="center" wrapText="1"/>
    </xf>
    <xf numFmtId="0" fontId="5" fillId="0" borderId="0" xfId="0" applyFont="1" applyFill="1" applyBorder="1" applyAlignment="1">
      <alignment horizontal="left" vertical="center" wrapText="1"/>
    </xf>
    <xf numFmtId="0" fontId="8" fillId="0" borderId="38" xfId="0" applyFont="1" applyBorder="1" applyAlignment="1" applyProtection="1">
      <alignment vertical="center" wrapText="1"/>
      <protection hidden="1"/>
    </xf>
    <xf numFmtId="0" fontId="8" fillId="0" borderId="51" xfId="0" applyFont="1" applyBorder="1" applyAlignment="1">
      <alignment vertical="center" wrapText="1"/>
    </xf>
    <xf numFmtId="0" fontId="8" fillId="0" borderId="23" xfId="0" applyFont="1" applyBorder="1" applyAlignment="1">
      <alignment vertical="center" wrapText="1"/>
    </xf>
    <xf numFmtId="0" fontId="18" fillId="39" borderId="28" xfId="0" applyFont="1" applyFill="1" applyBorder="1" applyAlignment="1" applyProtection="1">
      <alignment horizontal="center" vertical="center" wrapText="1"/>
      <protection hidden="1"/>
    </xf>
    <xf numFmtId="0" fontId="18" fillId="39" borderId="29" xfId="0" applyFont="1" applyFill="1" applyBorder="1" applyAlignment="1" applyProtection="1">
      <alignment horizontal="center" vertical="center" wrapText="1"/>
      <protection hidden="1"/>
    </xf>
    <xf numFmtId="0" fontId="18" fillId="39" borderId="30"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0" fillId="0" borderId="0" xfId="0" applyFont="1" applyFill="1" applyBorder="1" applyAlignment="1">
      <alignment vertical="center" wrapText="1"/>
    </xf>
    <xf numFmtId="0" fontId="5" fillId="40" borderId="0" xfId="0" applyFont="1" applyFill="1" applyBorder="1" applyAlignment="1" applyProtection="1">
      <alignment horizontal="center" vertical="center" wrapText="1"/>
      <protection hidden="1"/>
    </xf>
    <xf numFmtId="0" fontId="33" fillId="0" borderId="47" xfId="0" applyFont="1" applyFill="1" applyBorder="1" applyAlignment="1">
      <alignment vertical="center" wrapText="1"/>
    </xf>
    <xf numFmtId="0" fontId="0" fillId="0" borderId="10" xfId="0" applyFont="1" applyBorder="1" applyAlignment="1">
      <alignment vertical="center" wrapText="1"/>
    </xf>
    <xf numFmtId="0" fontId="0" fillId="0" borderId="24" xfId="0" applyFont="1" applyFill="1" applyBorder="1" applyAlignment="1">
      <alignment horizontal="left" vertical="center" wrapText="1"/>
    </xf>
    <xf numFmtId="0" fontId="0" fillId="0" borderId="52" xfId="0" applyFont="1" applyBorder="1" applyAlignment="1">
      <alignment horizontal="left" vertical="center" wrapText="1"/>
    </xf>
    <xf numFmtId="0" fontId="23" fillId="0" borderId="50" xfId="0" applyFont="1"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1" xfId="0" applyBorder="1" applyAlignment="1" applyProtection="1">
      <alignment horizontal="left" vertical="top" wrapText="1"/>
      <protection locked="0"/>
    </xf>
    <xf numFmtId="0" fontId="5" fillId="36" borderId="29" xfId="0" applyFont="1" applyFill="1" applyBorder="1" applyAlignment="1">
      <alignment vertical="center" wrapText="1"/>
    </xf>
    <xf numFmtId="0" fontId="5" fillId="36" borderId="30" xfId="0" applyFont="1" applyFill="1" applyBorder="1" applyAlignment="1">
      <alignment vertical="center" wrapText="1"/>
    </xf>
    <xf numFmtId="0" fontId="0" fillId="0" borderId="0" xfId="0" applyBorder="1" applyAlignment="1" applyProtection="1">
      <alignment horizontal="center" vertical="center" wrapText="1"/>
      <protection hidden="1"/>
    </xf>
    <xf numFmtId="0" fontId="0" fillId="0" borderId="0" xfId="0" applyBorder="1" applyAlignment="1" applyProtection="1">
      <alignment horizontal="center" vertical="center" wrapText="1"/>
      <protection hidden="1" locked="0"/>
    </xf>
    <xf numFmtId="0" fontId="5" fillId="36" borderId="29" xfId="0" applyFont="1" applyFill="1" applyBorder="1" applyAlignment="1">
      <alignment horizontal="center" vertical="center" wrapText="1"/>
    </xf>
    <xf numFmtId="0" fontId="5" fillId="36" borderId="30" xfId="0" applyFont="1" applyFill="1" applyBorder="1" applyAlignment="1">
      <alignment horizontal="center" vertical="center" wrapText="1"/>
    </xf>
    <xf numFmtId="0" fontId="0" fillId="0" borderId="10" xfId="0" applyFont="1" applyFill="1" applyBorder="1" applyAlignment="1" applyProtection="1">
      <alignment horizontal="left" vertical="center" wrapText="1"/>
      <protection locked="0"/>
    </xf>
    <xf numFmtId="0" fontId="0" fillId="0" borderId="10" xfId="0" applyFont="1" applyBorder="1" applyAlignment="1" applyProtection="1">
      <alignment vertical="center" wrapText="1"/>
      <protection locked="0"/>
    </xf>
    <xf numFmtId="0" fontId="0" fillId="0" borderId="10" xfId="0" applyBorder="1" applyAlignment="1" applyProtection="1">
      <alignment vertical="center" wrapText="1"/>
      <protection locked="0"/>
    </xf>
    <xf numFmtId="0" fontId="27" fillId="0" borderId="10" xfId="0" applyFont="1" applyFill="1" applyBorder="1" applyAlignment="1">
      <alignment horizontal="left" wrapText="1"/>
    </xf>
    <xf numFmtId="0" fontId="27" fillId="0" borderId="10" xfId="0" applyFont="1" applyFill="1" applyBorder="1" applyAlignment="1">
      <alignment wrapText="1"/>
    </xf>
    <xf numFmtId="0" fontId="31" fillId="0" borderId="10" xfId="0" applyFont="1" applyFill="1" applyBorder="1" applyAlignment="1">
      <alignment wrapText="1"/>
    </xf>
    <xf numFmtId="0" fontId="0" fillId="0" borderId="45" xfId="0" applyFont="1" applyFill="1" applyBorder="1" applyAlignment="1">
      <alignment horizontal="left" vertical="center" wrapText="1"/>
    </xf>
    <xf numFmtId="0" fontId="0" fillId="0" borderId="10" xfId="0" applyBorder="1" applyAlignment="1">
      <alignment vertical="center" wrapText="1"/>
    </xf>
    <xf numFmtId="0" fontId="0" fillId="0" borderId="44" xfId="0" applyBorder="1" applyAlignment="1">
      <alignment vertical="center" wrapText="1"/>
    </xf>
    <xf numFmtId="0" fontId="8" fillId="0" borderId="43" xfId="0" applyFont="1" applyBorder="1" applyAlignment="1" applyProtection="1">
      <alignment vertical="center" wrapText="1"/>
      <protection hidden="1"/>
    </xf>
    <xf numFmtId="0" fontId="8" fillId="0" borderId="10" xfId="0" applyFont="1" applyBorder="1" applyAlignment="1">
      <alignment vertical="center" wrapText="1"/>
    </xf>
    <xf numFmtId="0" fontId="8" fillId="0" borderId="14" xfId="0" applyFont="1" applyBorder="1" applyAlignment="1">
      <alignment vertical="center" wrapText="1"/>
    </xf>
    <xf numFmtId="0" fontId="0" fillId="0" borderId="28" xfId="0" applyFont="1" applyFill="1" applyBorder="1" applyAlignment="1" applyProtection="1">
      <alignment horizontal="left" vertical="center" wrapText="1"/>
      <protection locked="0"/>
    </xf>
    <xf numFmtId="0" fontId="0" fillId="0" borderId="29" xfId="0" applyFont="1" applyBorder="1" applyAlignment="1" applyProtection="1">
      <alignment vertical="center" wrapText="1"/>
      <protection locked="0"/>
    </xf>
    <xf numFmtId="0" fontId="0" fillId="0" borderId="30" xfId="0" applyBorder="1" applyAlignment="1" applyProtection="1">
      <alignment vertical="center" wrapText="1"/>
      <protection locked="0"/>
    </xf>
    <xf numFmtId="0" fontId="12" fillId="0" borderId="28" xfId="0" applyFont="1" applyBorder="1" applyAlignment="1">
      <alignment vertical="center" wrapText="1"/>
    </xf>
    <xf numFmtId="0" fontId="0" fillId="0" borderId="29" xfId="0" applyBorder="1" applyAlignment="1">
      <alignment vertical="center" wrapText="1"/>
    </xf>
    <xf numFmtId="0" fontId="0" fillId="0" borderId="30" xfId="0" applyBorder="1" applyAlignment="1">
      <alignment vertical="center" wrapText="1"/>
    </xf>
    <xf numFmtId="0" fontId="15" fillId="0" borderId="53" xfId="0" applyFont="1" applyFill="1" applyBorder="1" applyAlignment="1">
      <alignment horizontal="left" vertical="center" wrapText="1"/>
    </xf>
    <xf numFmtId="0" fontId="0" fillId="0" borderId="54" xfId="0" applyFont="1" applyBorder="1" applyAlignment="1">
      <alignment horizontal="left" vertical="center" wrapText="1"/>
    </xf>
    <xf numFmtId="0" fontId="11"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0" fillId="0" borderId="0" xfId="0" applyBorder="1" applyAlignment="1">
      <alignment horizontal="left" vertical="center" wrapText="1"/>
    </xf>
    <xf numFmtId="0" fontId="14" fillId="0" borderId="28" xfId="0" applyFont="1" applyFill="1" applyBorder="1" applyAlignment="1">
      <alignment horizontal="left" vertical="center" wrapText="1"/>
    </xf>
    <xf numFmtId="0" fontId="22" fillId="0" borderId="29" xfId="0" applyFont="1" applyBorder="1" applyAlignment="1">
      <alignment vertical="center" wrapText="1"/>
    </xf>
    <xf numFmtId="0" fontId="22" fillId="0" borderId="30" xfId="0" applyFont="1" applyBorder="1" applyAlignment="1">
      <alignment vertical="center" wrapText="1"/>
    </xf>
    <xf numFmtId="0" fontId="27" fillId="0" borderId="15" xfId="0" applyFont="1" applyFill="1" applyBorder="1" applyAlignment="1">
      <alignment horizontal="left" wrapText="1"/>
    </xf>
    <xf numFmtId="0" fontId="27" fillId="0" borderId="15" xfId="0" applyFont="1" applyFill="1" applyBorder="1" applyAlignment="1">
      <alignment wrapText="1"/>
    </xf>
    <xf numFmtId="0" fontId="31" fillId="0" borderId="15" xfId="0" applyFont="1" applyFill="1" applyBorder="1" applyAlignment="1">
      <alignment wrapText="1"/>
    </xf>
    <xf numFmtId="0" fontId="8" fillId="0" borderId="28" xfId="0" applyFont="1" applyFill="1" applyBorder="1" applyAlignment="1" applyProtection="1">
      <alignment vertical="top" wrapText="1"/>
      <protection locked="0"/>
    </xf>
    <xf numFmtId="0" fontId="8" fillId="0" borderId="29" xfId="0" applyFont="1" applyBorder="1" applyAlignment="1" applyProtection="1">
      <alignment vertical="top" wrapText="1"/>
      <protection locked="0"/>
    </xf>
    <xf numFmtId="0" fontId="8" fillId="0" borderId="30" xfId="0" applyFont="1" applyBorder="1" applyAlignment="1" applyProtection="1">
      <alignment vertical="top" wrapText="1"/>
      <protection locked="0"/>
    </xf>
    <xf numFmtId="0" fontId="16" fillId="0" borderId="28" xfId="0" applyFont="1" applyFill="1" applyBorder="1" applyAlignment="1">
      <alignment horizontal="left" vertical="center" wrapText="1"/>
    </xf>
    <xf numFmtId="0" fontId="17" fillId="0" borderId="29" xfId="0" applyFont="1" applyBorder="1" applyAlignment="1">
      <alignment horizontal="left" vertical="center" wrapText="1"/>
    </xf>
    <xf numFmtId="0" fontId="27" fillId="0" borderId="55" xfId="0" applyFont="1" applyFill="1" applyBorder="1" applyAlignment="1">
      <alignment horizontal="left" wrapText="1"/>
    </xf>
    <xf numFmtId="0" fontId="29" fillId="0" borderId="0" xfId="0" applyFont="1" applyFill="1" applyBorder="1" applyAlignment="1">
      <alignment wrapText="1"/>
    </xf>
    <xf numFmtId="0" fontId="30" fillId="0" borderId="0" xfId="0" applyFont="1" applyFill="1" applyAlignment="1">
      <alignment wrapText="1"/>
    </xf>
    <xf numFmtId="0" fontId="27" fillId="0" borderId="16" xfId="0" applyFont="1" applyFill="1" applyBorder="1" applyAlignment="1">
      <alignment horizontal="left" wrapText="1"/>
    </xf>
    <xf numFmtId="0" fontId="29" fillId="0" borderId="16" xfId="0" applyFont="1" applyFill="1" applyBorder="1" applyAlignment="1">
      <alignment wrapText="1"/>
    </xf>
    <xf numFmtId="0" fontId="30" fillId="0" borderId="16" xfId="0" applyFont="1" applyFill="1" applyBorder="1" applyAlignment="1">
      <alignment wrapText="1"/>
    </xf>
    <xf numFmtId="0" fontId="8" fillId="0" borderId="29" xfId="0" applyFont="1" applyFill="1" applyBorder="1" applyAlignment="1" applyProtection="1">
      <alignment horizontal="left" vertical="top" wrapText="1"/>
      <protection locked="0"/>
    </xf>
    <xf numFmtId="0" fontId="8" fillId="0" borderId="30" xfId="0" applyFont="1" applyFill="1" applyBorder="1" applyAlignment="1" applyProtection="1">
      <alignment horizontal="left" vertical="top" wrapText="1"/>
      <protection locked="0"/>
    </xf>
    <xf numFmtId="0" fontId="27" fillId="0" borderId="29" xfId="0" applyFont="1" applyFill="1" applyBorder="1" applyAlignment="1" applyProtection="1">
      <alignment vertical="top" wrapText="1"/>
      <protection locked="0"/>
    </xf>
    <xf numFmtId="0" fontId="27" fillId="0" borderId="29" xfId="0" applyFont="1" applyFill="1" applyBorder="1" applyAlignment="1">
      <alignment vertical="top" wrapText="1"/>
    </xf>
    <xf numFmtId="0" fontId="27" fillId="0" borderId="30" xfId="0" applyFont="1" applyFill="1" applyBorder="1" applyAlignment="1">
      <alignment vertical="top" wrapText="1"/>
    </xf>
    <xf numFmtId="0" fontId="14" fillId="0" borderId="56" xfId="0" applyFont="1" applyFill="1" applyBorder="1" applyAlignment="1">
      <alignment horizontal="left" vertical="center" wrapText="1"/>
    </xf>
    <xf numFmtId="0" fontId="14" fillId="0" borderId="19" xfId="0" applyFont="1" applyBorder="1" applyAlignment="1">
      <alignment vertical="center" wrapText="1"/>
    </xf>
    <xf numFmtId="0" fontId="22" fillId="0" borderId="21" xfId="0" applyFont="1" applyBorder="1" applyAlignment="1">
      <alignment vertical="center" wrapText="1"/>
    </xf>
    <xf numFmtId="0" fontId="10" fillId="0" borderId="36" xfId="0" applyFont="1" applyFill="1" applyBorder="1" applyAlignment="1" applyProtection="1">
      <alignment horizontal="left" wrapText="1"/>
      <protection hidden="1"/>
    </xf>
    <xf numFmtId="0" fontId="10" fillId="0" borderId="37" xfId="0" applyFont="1" applyBorder="1" applyAlignment="1" applyProtection="1">
      <alignment/>
      <protection hidden="1"/>
    </xf>
    <xf numFmtId="0" fontId="0" fillId="0" borderId="14" xfId="0" applyFill="1" applyBorder="1" applyAlignment="1">
      <alignment vertical="center" wrapText="1"/>
    </xf>
    <xf numFmtId="0" fontId="0" fillId="0" borderId="45" xfId="0" applyFill="1" applyBorder="1" applyAlignment="1">
      <alignment vertical="center" wrapText="1"/>
    </xf>
    <xf numFmtId="0" fontId="0" fillId="0" borderId="41" xfId="0" applyFont="1" applyFill="1" applyBorder="1" applyAlignment="1">
      <alignment horizontal="left" vertical="center" wrapText="1"/>
    </xf>
    <xf numFmtId="0" fontId="0" fillId="0" borderId="17" xfId="0" applyFont="1" applyBorder="1" applyAlignment="1">
      <alignment horizontal="left" vertical="center" wrapText="1"/>
    </xf>
    <xf numFmtId="0" fontId="0" fillId="33" borderId="28" xfId="0" applyFont="1" applyFill="1" applyBorder="1" applyAlignment="1" applyProtection="1">
      <alignment horizontal="left" vertical="top" wrapText="1"/>
      <protection locked="0"/>
    </xf>
    <xf numFmtId="0" fontId="0" fillId="33" borderId="29" xfId="0" applyFont="1" applyFill="1" applyBorder="1" applyAlignment="1" applyProtection="1">
      <alignment horizontal="left" vertical="top" wrapText="1"/>
      <protection locked="0"/>
    </xf>
    <xf numFmtId="0" fontId="0" fillId="0" borderId="14" xfId="0" applyFont="1" applyFill="1" applyBorder="1" applyAlignment="1">
      <alignment vertical="center" wrapText="1"/>
    </xf>
    <xf numFmtId="0" fontId="0" fillId="0" borderId="45" xfId="0" applyFont="1" applyFill="1" applyBorder="1" applyAlignment="1">
      <alignment vertical="center" wrapText="1"/>
    </xf>
    <xf numFmtId="0" fontId="15" fillId="0" borderId="25" xfId="0" applyFont="1" applyFill="1" applyBorder="1" applyAlignment="1">
      <alignment horizontal="left" vertical="center" wrapText="1"/>
    </xf>
    <xf numFmtId="0" fontId="0" fillId="0" borderId="57" xfId="0" applyFont="1" applyBorder="1" applyAlignment="1">
      <alignment horizontal="left" vertical="center" wrapText="1"/>
    </xf>
    <xf numFmtId="0" fontId="5" fillId="36" borderId="50" xfId="0" applyFont="1" applyFill="1" applyBorder="1" applyAlignment="1" applyProtection="1">
      <alignment horizontal="left" vertical="center" wrapText="1"/>
      <protection hidden="1"/>
    </xf>
    <xf numFmtId="0" fontId="5" fillId="0" borderId="0" xfId="0" applyFont="1" applyFill="1" applyBorder="1" applyAlignment="1">
      <alignment vertical="center" wrapText="1"/>
    </xf>
    <xf numFmtId="0" fontId="5" fillId="0" borderId="0" xfId="0" applyFont="1" applyFill="1" applyBorder="1" applyAlignment="1">
      <alignment wrapText="1"/>
    </xf>
    <xf numFmtId="0" fontId="5" fillId="36" borderId="28" xfId="0" applyFont="1" applyFill="1" applyBorder="1" applyAlignment="1" applyProtection="1">
      <alignment horizontal="left" vertical="center" wrapText="1"/>
      <protection hidden="1"/>
    </xf>
    <xf numFmtId="0" fontId="0" fillId="0" borderId="29" xfId="0" applyFont="1" applyBorder="1" applyAlignment="1">
      <alignment/>
    </xf>
    <xf numFmtId="0" fontId="0" fillId="0" borderId="30" xfId="0" applyFont="1" applyBorder="1" applyAlignment="1">
      <alignment/>
    </xf>
    <xf numFmtId="0" fontId="13" fillId="36" borderId="28" xfId="0" applyFont="1" applyFill="1" applyBorder="1" applyAlignment="1">
      <alignment horizontal="left" vertical="center" wrapText="1"/>
    </xf>
    <xf numFmtId="0" fontId="13" fillId="36" borderId="29" xfId="0" applyFont="1" applyFill="1" applyBorder="1" applyAlignment="1">
      <alignment horizontal="left" vertical="center" wrapText="1"/>
    </xf>
    <xf numFmtId="0" fontId="13" fillId="36" borderId="30" xfId="0" applyFont="1" applyFill="1" applyBorder="1" applyAlignment="1">
      <alignment horizontal="left" vertical="center" wrapText="1"/>
    </xf>
    <xf numFmtId="0" fontId="5" fillId="36" borderId="50" xfId="0" applyFont="1" applyFill="1" applyBorder="1" applyAlignment="1">
      <alignment horizontal="center" vertical="center" wrapText="1"/>
    </xf>
    <xf numFmtId="0" fontId="5" fillId="36" borderId="19" xfId="0" applyFont="1" applyFill="1" applyBorder="1" applyAlignment="1">
      <alignment horizontal="center" wrapText="1"/>
    </xf>
    <xf numFmtId="0" fontId="5" fillId="36" borderId="21" xfId="0" applyFont="1" applyFill="1" applyBorder="1" applyAlignment="1">
      <alignment horizontal="center" wrapText="1"/>
    </xf>
    <xf numFmtId="0" fontId="5" fillId="36" borderId="48" xfId="0" applyFont="1" applyFill="1" applyBorder="1" applyAlignment="1">
      <alignment horizontal="center" wrapText="1"/>
    </xf>
    <xf numFmtId="0" fontId="5" fillId="36" borderId="32" xfId="0" applyFont="1" applyFill="1" applyBorder="1" applyAlignment="1">
      <alignment horizontal="center" wrapText="1"/>
    </xf>
    <xf numFmtId="0" fontId="5" fillId="36" borderId="22" xfId="0" applyFont="1" applyFill="1" applyBorder="1" applyAlignment="1">
      <alignment horizontal="center" wrapText="1"/>
    </xf>
    <xf numFmtId="0" fontId="33" fillId="0" borderId="41" xfId="0" applyFont="1" applyFill="1" applyBorder="1" applyAlignment="1">
      <alignment vertical="center" wrapText="1"/>
    </xf>
    <xf numFmtId="0" fontId="33" fillId="0" borderId="17" xfId="0" applyFont="1" applyFill="1" applyBorder="1" applyAlignment="1">
      <alignment vertical="center" wrapText="1"/>
    </xf>
    <xf numFmtId="0" fontId="33" fillId="0" borderId="14" xfId="0" applyFont="1" applyFill="1" applyBorder="1" applyAlignment="1">
      <alignment vertical="center" wrapText="1"/>
    </xf>
    <xf numFmtId="0" fontId="33" fillId="0" borderId="45" xfId="0" applyFont="1" applyFill="1" applyBorder="1" applyAlignment="1">
      <alignment vertical="center" wrapText="1"/>
    </xf>
    <xf numFmtId="0" fontId="15" fillId="0" borderId="41" xfId="0" applyFont="1" applyFill="1" applyBorder="1" applyAlignment="1">
      <alignment horizontal="left" vertical="center" wrapText="1"/>
    </xf>
    <xf numFmtId="0" fontId="15" fillId="0" borderId="58" xfId="0" applyFont="1" applyBorder="1" applyAlignment="1">
      <alignment horizontal="left" vertical="center" wrapText="1"/>
    </xf>
    <xf numFmtId="0" fontId="0" fillId="36" borderId="19" xfId="0" applyFont="1" applyFill="1" applyBorder="1" applyAlignment="1">
      <alignment vertical="center" wrapText="1"/>
    </xf>
    <xf numFmtId="0" fontId="0" fillId="36" borderId="21" xfId="0" applyFont="1" applyFill="1" applyBorder="1" applyAlignment="1">
      <alignment vertical="center" wrapText="1"/>
    </xf>
    <xf numFmtId="0" fontId="0" fillId="36" borderId="36" xfId="0" applyFont="1" applyFill="1" applyBorder="1" applyAlignment="1">
      <alignment vertical="center" wrapText="1"/>
    </xf>
    <xf numFmtId="0" fontId="0" fillId="36" borderId="0" xfId="0" applyFont="1" applyFill="1" applyBorder="1" applyAlignment="1">
      <alignment vertical="center" wrapText="1"/>
    </xf>
    <xf numFmtId="0" fontId="0" fillId="36" borderId="37" xfId="0" applyFont="1" applyFill="1" applyBorder="1" applyAlignment="1">
      <alignment vertical="center" wrapText="1"/>
    </xf>
    <xf numFmtId="0" fontId="0" fillId="36" borderId="48" xfId="0" applyFont="1" applyFill="1" applyBorder="1" applyAlignment="1">
      <alignment vertical="center" wrapText="1"/>
    </xf>
    <xf numFmtId="0" fontId="0" fillId="36" borderId="32" xfId="0" applyFont="1" applyFill="1" applyBorder="1" applyAlignment="1">
      <alignment vertical="center" wrapText="1"/>
    </xf>
    <xf numFmtId="0" fontId="0" fillId="36" borderId="22" xfId="0" applyFont="1" applyFill="1" applyBorder="1" applyAlignment="1">
      <alignment vertical="center" wrapText="1"/>
    </xf>
    <xf numFmtId="0" fontId="8" fillId="0" borderId="59" xfId="0" applyFont="1" applyBorder="1" applyAlignment="1" applyProtection="1">
      <alignment vertical="center" wrapText="1"/>
      <protection hidden="1"/>
    </xf>
    <xf numFmtId="0" fontId="8" fillId="0" borderId="60" xfId="0" applyFont="1" applyBorder="1" applyAlignment="1">
      <alignment vertical="center" wrapText="1"/>
    </xf>
    <xf numFmtId="0" fontId="8" fillId="0" borderId="24" xfId="0" applyFont="1" applyBorder="1" applyAlignment="1">
      <alignment vertical="center" wrapText="1"/>
    </xf>
    <xf numFmtId="0" fontId="26" fillId="36" borderId="50" xfId="0" applyFont="1" applyFill="1" applyBorder="1" applyAlignment="1">
      <alignment vertical="center" wrapText="1"/>
    </xf>
    <xf numFmtId="0" fontId="26" fillId="36" borderId="19" xfId="0" applyFont="1" applyFill="1" applyBorder="1" applyAlignment="1">
      <alignment wrapText="1"/>
    </xf>
    <xf numFmtId="0" fontId="26" fillId="36" borderId="21" xfId="0" applyFont="1" applyFill="1" applyBorder="1" applyAlignment="1">
      <alignment wrapText="1"/>
    </xf>
    <xf numFmtId="0" fontId="26" fillId="36" borderId="48" xfId="0" applyFont="1" applyFill="1" applyBorder="1" applyAlignment="1">
      <alignment wrapText="1"/>
    </xf>
    <xf numFmtId="0" fontId="26" fillId="36" borderId="32" xfId="0" applyFont="1" applyFill="1" applyBorder="1" applyAlignment="1">
      <alignment wrapText="1"/>
    </xf>
    <xf numFmtId="0" fontId="26" fillId="36" borderId="22" xfId="0" applyFont="1" applyFill="1" applyBorder="1" applyAlignment="1">
      <alignment wrapText="1"/>
    </xf>
    <xf numFmtId="0" fontId="0" fillId="0" borderId="0" xfId="0" applyFill="1" applyBorder="1" applyAlignment="1" applyProtection="1">
      <alignment horizontal="center" vertical="center" wrapText="1"/>
      <protection hidden="1"/>
    </xf>
    <xf numFmtId="0" fontId="0" fillId="0" borderId="0" xfId="0" applyFill="1" applyBorder="1" applyAlignment="1" applyProtection="1">
      <alignment vertical="center" wrapText="1"/>
      <protection hidden="1"/>
    </xf>
    <xf numFmtId="0" fontId="5" fillId="34" borderId="61" xfId="0" applyFont="1" applyFill="1" applyBorder="1" applyAlignment="1" applyProtection="1">
      <alignment horizontal="center" vertical="center" wrapText="1"/>
      <protection hidden="1"/>
    </xf>
    <xf numFmtId="0" fontId="0" fillId="0" borderId="61" xfId="0" applyBorder="1" applyAlignment="1">
      <alignment horizontal="center" vertical="center" wrapText="1"/>
    </xf>
    <xf numFmtId="0" fontId="0" fillId="0" borderId="46" xfId="0" applyBorder="1" applyAlignment="1">
      <alignment horizontal="center" vertical="center" wrapText="1"/>
    </xf>
    <xf numFmtId="0" fontId="40" fillId="36" borderId="50" xfId="0" applyFont="1" applyFill="1" applyBorder="1" applyAlignment="1">
      <alignment horizontal="center" vertical="center" wrapText="1"/>
    </xf>
    <xf numFmtId="0" fontId="14" fillId="36" borderId="19" xfId="0" applyFont="1" applyFill="1" applyBorder="1" applyAlignment="1">
      <alignment horizontal="center" vertical="center" wrapText="1"/>
    </xf>
    <xf numFmtId="0" fontId="14" fillId="36" borderId="21" xfId="0" applyFont="1" applyFill="1" applyBorder="1" applyAlignment="1">
      <alignment horizontal="center" vertical="center" wrapText="1"/>
    </xf>
    <xf numFmtId="0" fontId="14" fillId="36" borderId="36" xfId="0" applyFont="1" applyFill="1" applyBorder="1" applyAlignment="1">
      <alignment horizontal="center" vertical="center" wrapText="1"/>
    </xf>
    <xf numFmtId="0" fontId="14" fillId="36" borderId="0" xfId="0" applyFont="1" applyFill="1" applyBorder="1" applyAlignment="1">
      <alignment horizontal="center" vertical="center" wrapText="1"/>
    </xf>
    <xf numFmtId="0" fontId="14" fillId="36" borderId="37" xfId="0" applyFont="1" applyFill="1" applyBorder="1" applyAlignment="1">
      <alignment horizontal="center" vertical="center" wrapText="1"/>
    </xf>
    <xf numFmtId="0" fontId="0" fillId="0" borderId="51" xfId="0" applyBorder="1" applyAlignment="1">
      <alignment vertical="center" wrapText="1"/>
    </xf>
    <xf numFmtId="0" fontId="0" fillId="0" borderId="20" xfId="0" applyBorder="1" applyAlignment="1">
      <alignment vertical="center" wrapText="1"/>
    </xf>
    <xf numFmtId="0" fontId="0" fillId="0" borderId="10" xfId="0" applyBorder="1" applyAlignment="1" applyProtection="1">
      <alignment horizontal="center" vertical="center"/>
      <protection/>
    </xf>
    <xf numFmtId="1" fontId="0" fillId="0" borderId="14" xfId="0" applyNumberFormat="1" applyBorder="1" applyAlignment="1" applyProtection="1">
      <alignment horizontal="center" vertical="center"/>
      <protection/>
    </xf>
    <xf numFmtId="1" fontId="0" fillId="0" borderId="45" xfId="0" applyNumberFormat="1" applyBorder="1" applyAlignment="1" applyProtection="1">
      <alignment horizontal="center" vertical="center"/>
      <protection/>
    </xf>
    <xf numFmtId="0" fontId="40" fillId="36" borderId="50" xfId="0" applyFont="1" applyFill="1" applyBorder="1" applyAlignment="1">
      <alignment vertical="center" wrapText="1"/>
    </xf>
    <xf numFmtId="0" fontId="14" fillId="36" borderId="19" xfId="0" applyFont="1" applyFill="1" applyBorder="1" applyAlignment="1">
      <alignment vertical="center" wrapText="1"/>
    </xf>
    <xf numFmtId="0" fontId="14" fillId="36" borderId="21" xfId="0" applyFont="1" applyFill="1" applyBorder="1" applyAlignment="1">
      <alignment vertical="center" wrapText="1"/>
    </xf>
    <xf numFmtId="0" fontId="14" fillId="36" borderId="48" xfId="0" applyFont="1" applyFill="1" applyBorder="1" applyAlignment="1">
      <alignment vertical="center" wrapText="1"/>
    </xf>
    <xf numFmtId="0" fontId="14" fillId="36" borderId="32" xfId="0" applyFont="1" applyFill="1" applyBorder="1" applyAlignment="1">
      <alignment vertical="center" wrapText="1"/>
    </xf>
    <xf numFmtId="0" fontId="14" fillId="36" borderId="22" xfId="0" applyFont="1" applyFill="1" applyBorder="1" applyAlignment="1">
      <alignment vertical="center" wrapText="1"/>
    </xf>
    <xf numFmtId="0" fontId="0" fillId="0" borderId="16" xfId="0" applyBorder="1" applyAlignment="1" applyProtection="1">
      <alignment horizontal="center" vertical="center"/>
      <protection/>
    </xf>
    <xf numFmtId="1" fontId="0" fillId="0" borderId="10" xfId="0" applyNumberFormat="1" applyBorder="1" applyAlignment="1" applyProtection="1">
      <alignment horizontal="center" vertical="center"/>
      <protection/>
    </xf>
    <xf numFmtId="0" fontId="5" fillId="41" borderId="28" xfId="0" applyFont="1" applyFill="1" applyBorder="1" applyAlignment="1" applyProtection="1">
      <alignment horizontal="center" vertical="center"/>
      <protection hidden="1"/>
    </xf>
    <xf numFmtId="0" fontId="5" fillId="41" borderId="29" xfId="0" applyFont="1" applyFill="1" applyBorder="1" applyAlignment="1" applyProtection="1">
      <alignment horizontal="center" vertical="center"/>
      <protection hidden="1"/>
    </xf>
    <xf numFmtId="0" fontId="5" fillId="41" borderId="30" xfId="0" applyFont="1" applyFill="1" applyBorder="1" applyAlignment="1" applyProtection="1">
      <alignment horizontal="center" vertical="center"/>
      <protection hidden="1"/>
    </xf>
    <xf numFmtId="0" fontId="18" fillId="42" borderId="28" xfId="0" applyFont="1" applyFill="1" applyBorder="1" applyAlignment="1" applyProtection="1">
      <alignment horizontal="center" vertical="center" wrapText="1"/>
      <protection hidden="1"/>
    </xf>
    <xf numFmtId="0" fontId="18" fillId="42" borderId="29" xfId="0" applyFont="1" applyFill="1" applyBorder="1" applyAlignment="1" applyProtection="1">
      <alignment horizontal="center" vertical="center" wrapText="1"/>
      <protection hidden="1"/>
    </xf>
    <xf numFmtId="0" fontId="18" fillId="42" borderId="30" xfId="0" applyFont="1" applyFill="1" applyBorder="1" applyAlignment="1" applyProtection="1">
      <alignment horizontal="center" vertical="center" wrapText="1"/>
      <protection hidden="1"/>
    </xf>
    <xf numFmtId="0" fontId="0" fillId="0" borderId="60" xfId="0" applyBorder="1" applyAlignment="1">
      <alignment vertical="center" wrapText="1"/>
    </xf>
    <xf numFmtId="0" fontId="0" fillId="0" borderId="62" xfId="0" applyBorder="1" applyAlignment="1">
      <alignment vertical="center" wrapText="1"/>
    </xf>
    <xf numFmtId="1" fontId="5" fillId="36" borderId="28" xfId="0" applyNumberFormat="1" applyFont="1" applyFill="1" applyBorder="1" applyAlignment="1">
      <alignment horizontal="center" vertical="center" wrapText="1"/>
    </xf>
    <xf numFmtId="9" fontId="5" fillId="36" borderId="34" xfId="0" applyNumberFormat="1" applyFont="1" applyFill="1" applyBorder="1" applyAlignment="1">
      <alignment horizontal="center" vertical="center" wrapText="1"/>
    </xf>
    <xf numFmtId="9" fontId="5" fillId="36" borderId="35" xfId="0" applyNumberFormat="1" applyFont="1" applyFill="1" applyBorder="1" applyAlignment="1">
      <alignment horizontal="center" vertical="center" wrapText="1"/>
    </xf>
    <xf numFmtId="0" fontId="5" fillId="0" borderId="28" xfId="0" applyFont="1" applyBorder="1" applyAlignment="1" applyProtection="1">
      <alignment horizontal="center" vertical="center"/>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0" fillId="0" borderId="23" xfId="0" applyFont="1" applyBorder="1" applyAlignment="1" applyProtection="1">
      <alignment horizontal="left" vertical="center"/>
      <protection/>
    </xf>
    <xf numFmtId="0" fontId="0" fillId="0" borderId="63" xfId="0" applyFont="1" applyBorder="1" applyAlignment="1" applyProtection="1">
      <alignment horizontal="left" vertical="center"/>
      <protection/>
    </xf>
    <xf numFmtId="1" fontId="5" fillId="0" borderId="28" xfId="0" applyNumberFormat="1" applyFont="1" applyBorder="1" applyAlignment="1" applyProtection="1">
      <alignment horizontal="center" vertical="center"/>
      <protection/>
    </xf>
    <xf numFmtId="0" fontId="0" fillId="0" borderId="1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0" borderId="25" xfId="0" applyBorder="1" applyAlignment="1" applyProtection="1">
      <alignment horizontal="center" vertical="center"/>
      <protection/>
    </xf>
    <xf numFmtId="0" fontId="0" fillId="0" borderId="64" xfId="0" applyBorder="1" applyAlignment="1" applyProtection="1">
      <alignment horizontal="center" vertical="center"/>
      <protection/>
    </xf>
    <xf numFmtId="0" fontId="0" fillId="0" borderId="44" xfId="0" applyFill="1" applyBorder="1" applyAlignment="1" applyProtection="1">
      <alignment horizontal="center" vertical="center" wrapText="1"/>
      <protection locked="0"/>
    </xf>
    <xf numFmtId="0" fontId="0" fillId="0" borderId="62" xfId="0" applyFill="1" applyBorder="1" applyAlignment="1" applyProtection="1">
      <alignment horizontal="center" vertical="center" wrapText="1"/>
      <protection locked="0"/>
    </xf>
    <xf numFmtId="0" fontId="5" fillId="0" borderId="43" xfId="0" applyFont="1" applyBorder="1" applyAlignment="1">
      <alignment horizontal="center" wrapText="1"/>
    </xf>
    <xf numFmtId="0" fontId="5" fillId="0" borderId="10" xfId="0" applyFont="1" applyBorder="1" applyAlignment="1">
      <alignment horizontal="center" wrapText="1"/>
    </xf>
    <xf numFmtId="0" fontId="5" fillId="0" borderId="38" xfId="0" applyFont="1" applyBorder="1" applyAlignment="1">
      <alignment horizontal="center" wrapText="1"/>
    </xf>
    <xf numFmtId="0" fontId="5" fillId="0" borderId="51" xfId="0" applyFont="1" applyBorder="1" applyAlignment="1">
      <alignment horizontal="center" wrapText="1"/>
    </xf>
    <xf numFmtId="0" fontId="12" fillId="0" borderId="50" xfId="0" applyFont="1" applyBorder="1" applyAlignment="1">
      <alignment vertical="center" wrapText="1"/>
    </xf>
    <xf numFmtId="0" fontId="5" fillId="0" borderId="10" xfId="0" applyFont="1" applyBorder="1" applyAlignment="1">
      <alignment horizontal="center" vertical="center" wrapText="1"/>
    </xf>
    <xf numFmtId="0" fontId="0" fillId="0" borderId="10" xfId="0" applyBorder="1" applyAlignment="1">
      <alignment wrapText="1"/>
    </xf>
    <xf numFmtId="0" fontId="15" fillId="0" borderId="14" xfId="0" applyFont="1" applyBorder="1" applyAlignment="1" applyProtection="1">
      <alignment horizontal="center" vertical="center" wrapText="1"/>
      <protection locked="0"/>
    </xf>
    <xf numFmtId="0" fontId="15" fillId="0" borderId="45" xfId="0" applyFont="1" applyBorder="1" applyAlignment="1" applyProtection="1">
      <alignment horizontal="center" vertical="center" wrapText="1"/>
      <protection locked="0"/>
    </xf>
    <xf numFmtId="0" fontId="14" fillId="0" borderId="0" xfId="0" applyFont="1" applyAlignment="1" applyProtection="1">
      <alignment wrapText="1"/>
      <protection/>
    </xf>
    <xf numFmtId="0" fontId="0" fillId="0" borderId="14" xfId="0" applyBorder="1" applyAlignment="1" applyProtection="1">
      <alignment horizontal="center" vertical="center" wrapText="1"/>
      <protection locked="0"/>
    </xf>
    <xf numFmtId="0" fontId="0" fillId="0" borderId="45" xfId="0" applyBorder="1" applyAlignment="1" applyProtection="1">
      <alignment horizontal="center" vertical="center" wrapText="1"/>
      <protection locked="0"/>
    </xf>
    <xf numFmtId="0" fontId="20" fillId="0" borderId="61" xfId="0" applyFont="1" applyBorder="1" applyAlignment="1" applyProtection="1">
      <alignment horizontal="center" wrapText="1"/>
      <protection/>
    </xf>
    <xf numFmtId="0" fontId="20" fillId="0" borderId="46" xfId="0" applyFont="1" applyBorder="1" applyAlignment="1">
      <alignment horizontal="center" wrapText="1"/>
    </xf>
    <xf numFmtId="0" fontId="5" fillId="0" borderId="59" xfId="0" applyFont="1" applyBorder="1" applyAlignment="1">
      <alignment horizontal="center" wrapText="1"/>
    </xf>
    <xf numFmtId="0" fontId="5" fillId="0" borderId="60" xfId="0" applyFont="1" applyBorder="1" applyAlignment="1">
      <alignment horizontal="center" wrapText="1"/>
    </xf>
    <xf numFmtId="0" fontId="12" fillId="36" borderId="36" xfId="0" applyFont="1" applyFill="1" applyBorder="1" applyAlignment="1">
      <alignment wrapText="1"/>
    </xf>
    <xf numFmtId="0" fontId="12" fillId="36" borderId="0" xfId="0" applyFont="1" applyFill="1" applyBorder="1" applyAlignment="1">
      <alignment wrapText="1"/>
    </xf>
    <xf numFmtId="0" fontId="6" fillId="36" borderId="37" xfId="0" applyFont="1" applyFill="1" applyBorder="1" applyAlignment="1">
      <alignment wrapText="1"/>
    </xf>
    <xf numFmtId="0" fontId="20" fillId="0" borderId="65" xfId="0" applyFont="1" applyFill="1" applyBorder="1" applyAlignment="1">
      <alignment horizontal="left" vertical="top" wrapText="1"/>
    </xf>
    <xf numFmtId="0" fontId="0" fillId="0" borderId="66" xfId="0" applyFont="1" applyFill="1" applyBorder="1" applyAlignment="1">
      <alignment horizontal="left" vertical="top" wrapText="1"/>
    </xf>
    <xf numFmtId="0" fontId="0" fillId="0" borderId="67" xfId="0" applyFont="1" applyFill="1" applyBorder="1" applyAlignment="1">
      <alignment horizontal="left" vertical="top" wrapText="1"/>
    </xf>
    <xf numFmtId="0" fontId="5" fillId="0" borderId="28"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30" xfId="0" applyFont="1" applyBorder="1" applyAlignment="1" applyProtection="1">
      <alignment horizontal="left" vertical="center" wrapText="1"/>
      <protection locked="0"/>
    </xf>
    <xf numFmtId="0" fontId="23" fillId="0" borderId="0" xfId="0" applyFont="1" applyFill="1" applyAlignment="1" applyProtection="1">
      <alignment horizontal="left" vertical="top" wrapText="1"/>
      <protection locked="0"/>
    </xf>
    <xf numFmtId="0" fontId="0" fillId="0" borderId="0" xfId="0" applyFill="1" applyAlignment="1" applyProtection="1">
      <alignment horizontal="left" vertical="top" wrapText="1"/>
      <protection locked="0"/>
    </xf>
    <xf numFmtId="0" fontId="20" fillId="0" borderId="28" xfId="0" applyFont="1" applyBorder="1" applyAlignment="1" applyProtection="1">
      <alignment vertical="center" wrapText="1"/>
      <protection locked="0"/>
    </xf>
    <xf numFmtId="0" fontId="0" fillId="0" borderId="29" xfId="0" applyBorder="1" applyAlignment="1" applyProtection="1">
      <alignment vertical="center" wrapText="1"/>
      <protection locked="0"/>
    </xf>
    <xf numFmtId="0" fontId="5" fillId="0" borderId="0" xfId="0" applyFont="1" applyBorder="1" applyAlignment="1" applyProtection="1">
      <alignment wrapText="1"/>
      <protection/>
    </xf>
    <xf numFmtId="0" fontId="0" fillId="0" borderId="0" xfId="0" applyBorder="1" applyAlignment="1" applyProtection="1">
      <alignmen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73</xdr:row>
      <xdr:rowOff>38100</xdr:rowOff>
    </xdr:from>
    <xdr:to>
      <xdr:col>16</xdr:col>
      <xdr:colOff>9525</xdr:colOff>
      <xdr:row>83</xdr:row>
      <xdr:rowOff>723900</xdr:rowOff>
    </xdr:to>
    <xdr:sp>
      <xdr:nvSpPr>
        <xdr:cNvPr id="1" name="Text Box 32"/>
        <xdr:cNvSpPr txBox="1">
          <a:spLocks noChangeArrowheads="1"/>
        </xdr:cNvSpPr>
      </xdr:nvSpPr>
      <xdr:spPr>
        <a:xfrm>
          <a:off x="19050" y="29956125"/>
          <a:ext cx="8172450" cy="2809875"/>
        </a:xfrm>
        <a:prstGeom prst="rect">
          <a:avLst/>
        </a:prstGeom>
        <a:solidFill>
          <a:srgbClr val="FFFFFF"/>
        </a:solidFill>
        <a:ln w="9525" cmpd="sng">
          <a:noFill/>
        </a:ln>
      </xdr:spPr>
      <xdr:txBody>
        <a:bodyPr vertOverflow="clip" wrap="square" lIns="36576" tIns="27432" rIns="0" bIns="0"/>
        <a:p>
          <a:pPr algn="l">
            <a:defRPr/>
          </a:pPr>
          <a:r>
            <a:rPr lang="en-US" cap="none" sz="1100" b="1" i="0" u="none" baseline="0">
              <a:solidFill>
                <a:srgbClr val="000000"/>
              </a:solidFill>
              <a:latin typeface="Arial"/>
              <a:ea typeface="Arial"/>
              <a:cs typeface="Arial"/>
            </a:rPr>
            <a:t>Service Provider Certification: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By my signature below, I certify that the information provided on the accompanying Independent Contract Questionnaire ["ICQ"] is accurate and complete. I agree to personally indemnify and hold McMaster University [“McMaster”] harmless for any claim, damage or liability resulting directly or indirectly from reliance thereon.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 understand that I am being engaged as an independent contractor and am responsible for any income taxes and other source deductions resulting from this engagement.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 submitting this ICQ, I acknowledge that McMaster is collecting certain of my personal information and authorize McMaster to use the information provided for the purposes of assessing and verifying my legal status as an independent contractor with McMaster. I understand that the information is used for the administrative, employment-related, financial and/or statistical purposes of McMaster. This information is protected and is being collected pursuant to section 39(2) and section 42 of the Freedom of information and Protection of Privacy Act of Ontario.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 have read and understood the foregoing information, and authorize McMaster to use the information. collected on the ICQ for the purposes as outlined above. I understand that questions regarding the collection or use of this personal information should be directed to the University Secretary, University Hall, Room 210, McMaster University.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0</xdr:col>
      <xdr:colOff>28575</xdr:colOff>
      <xdr:row>87</xdr:row>
      <xdr:rowOff>133350</xdr:rowOff>
    </xdr:from>
    <xdr:to>
      <xdr:col>16</xdr:col>
      <xdr:colOff>0</xdr:colOff>
      <xdr:row>102</xdr:row>
      <xdr:rowOff>0</xdr:rowOff>
    </xdr:to>
    <xdr:sp>
      <xdr:nvSpPr>
        <xdr:cNvPr id="2" name="Text Box 33"/>
        <xdr:cNvSpPr txBox="1">
          <a:spLocks noChangeArrowheads="1"/>
        </xdr:cNvSpPr>
      </xdr:nvSpPr>
      <xdr:spPr>
        <a:xfrm>
          <a:off x="28575" y="33756600"/>
          <a:ext cx="8162925" cy="2295525"/>
        </a:xfrm>
        <a:prstGeom prst="rect">
          <a:avLst/>
        </a:prstGeom>
        <a:solidFill>
          <a:srgbClr val="FFFFFF"/>
        </a:solid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This questionnaire assists in the determination of whether an employer/employee relationship exists. </a:t>
          </a:r>
          <a:r>
            <a:rPr lang="en-US" cap="none" sz="1000" b="1" i="0" u="none" baseline="0">
              <a:solidFill>
                <a:srgbClr val="000000"/>
              </a:solidFill>
              <a:latin typeface="Arial"/>
              <a:ea typeface="Arial"/>
              <a:cs typeface="Arial"/>
            </a:rPr>
            <a:t>The issue is complex and no single test is conclusive.</a:t>
          </a:r>
          <a:r>
            <a:rPr lang="en-US" cap="none" sz="1000" b="0" i="0" u="none" baseline="0">
              <a:solidFill>
                <a:srgbClr val="000000"/>
              </a:solidFill>
              <a:latin typeface="Arial"/>
              <a:ea typeface="Arial"/>
              <a:cs typeface="Arial"/>
            </a:rPr>
            <a:t> The interaction of all the relevant facts must be examined.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All contracts for service are with McMaster as a whole and not with individual Departments, Faculties or Units.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Given the negative consequences that can result from an incorrect characterization, it is McMaster's policy to characterize the relationship as employment in circumstances where the facts fall in the "grey" area. If a preponderance of the responses indicate that the relationship is one of employment, it would be highly unusual for the individual to be considered an independent contractor. If you require additional guidance please contact </a:t>
          </a:r>
          <a:r>
            <a:rPr lang="en-US" cap="none" sz="1000" b="0" i="1" u="none" baseline="0">
              <a:solidFill>
                <a:srgbClr val="000000"/>
              </a:solidFill>
              <a:latin typeface="Arial"/>
              <a:ea typeface="Arial"/>
              <a:cs typeface="Arial"/>
            </a:rPr>
            <a:t>Human Resources – Legal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1" u="none" baseline="0">
              <a:solidFill>
                <a:srgbClr val="993300"/>
              </a:solidFill>
              <a:latin typeface="Arial"/>
              <a:ea typeface="Arial"/>
              <a:cs typeface="Arial"/>
            </a:rPr>
            <a:t>If the relationship is determined to be independent contracting, then the standard McMaster contract must be executed for all contracts in excess of $9,999.99.</a:t>
          </a:r>
          <a:r>
            <a:rPr lang="en-US" cap="none" sz="1000" b="0" i="0" u="none" baseline="0">
              <a:solidFill>
                <a:srgbClr val="000000"/>
              </a:solidFill>
              <a:latin typeface="Arial"/>
              <a:ea typeface="Arial"/>
              <a:cs typeface="Arial"/>
            </a:rPr>
            <a:t>
</a:t>
          </a:r>
        </a:p>
      </xdr:txBody>
    </xdr:sp>
    <xdr:clientData/>
  </xdr:twoCellAnchor>
  <xdr:twoCellAnchor>
    <xdr:from>
      <xdr:col>0</xdr:col>
      <xdr:colOff>142875</xdr:colOff>
      <xdr:row>2</xdr:row>
      <xdr:rowOff>95250</xdr:rowOff>
    </xdr:from>
    <xdr:to>
      <xdr:col>3</xdr:col>
      <xdr:colOff>819150</xdr:colOff>
      <xdr:row>3</xdr:row>
      <xdr:rowOff>0</xdr:rowOff>
    </xdr:to>
    <xdr:sp>
      <xdr:nvSpPr>
        <xdr:cNvPr id="3" name="Text Box 38"/>
        <xdr:cNvSpPr txBox="1">
          <a:spLocks noChangeArrowheads="1"/>
        </xdr:cNvSpPr>
      </xdr:nvSpPr>
      <xdr:spPr>
        <a:xfrm>
          <a:off x="142875" y="866775"/>
          <a:ext cx="6572250" cy="4867275"/>
        </a:xfrm>
        <a:prstGeom prst="rect">
          <a:avLst/>
        </a:prstGeom>
        <a:noFill/>
        <a:ln w="9525" cmpd="sng">
          <a:noFill/>
        </a:ln>
      </xdr:spPr>
      <xdr:txBody>
        <a:bodyPr vertOverflow="clip" wrap="square" lIns="36576" tIns="27432" rIns="0" bIns="0"/>
        <a:p>
          <a:pPr algn="l">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purpose of this questionnaire is to assist in determining the independent (or employment) status of a Service Provider ("</a:t>
          </a:r>
          <a:r>
            <a:rPr lang="en-US" cap="none" sz="1000" b="1" i="0" u="none" baseline="0">
              <a:solidFill>
                <a:srgbClr val="000000"/>
              </a:solidFill>
              <a:latin typeface="Arial"/>
              <a:ea typeface="Arial"/>
              <a:cs typeface="Arial"/>
            </a:rPr>
            <a:t>SP</a:t>
          </a:r>
          <a:r>
            <a:rPr lang="en-US" cap="none" sz="1000" b="0" i="0" u="none" baseline="0">
              <a:solidFill>
                <a:srgbClr val="000000"/>
              </a:solidFill>
              <a:latin typeface="Arial"/>
              <a:ea typeface="Arial"/>
              <a:cs typeface="Arial"/>
            </a:rPr>
            <a:t>") as it relates to the work assignment(s) noted below. The questionnaire does not have any application to any other work assignment the SP may be involved with at McMaster, unless identified on this form.
</a:t>
          </a:r>
          <a:r>
            <a:rPr lang="en-US" cap="none" sz="10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Process: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McMaster employee purchasing the services described herein, must answer ALL questions  </a:t>
          </a:r>
          <a:r>
            <a:rPr lang="en-US" cap="none" sz="1000" b="1" i="0" u="none" baseline="0">
              <a:solidFill>
                <a:srgbClr val="FF6600"/>
              </a:solidFill>
              <a:latin typeface="Arial"/>
              <a:ea typeface="Arial"/>
              <a:cs typeface="Arial"/>
            </a:rPr>
            <a:t>in orange type  </a:t>
          </a:r>
          <a:r>
            <a:rPr lang="en-US" cap="none" sz="1000" b="0" i="0" u="none" baseline="0">
              <a:solidFill>
                <a:srgbClr val="000000"/>
              </a:solidFill>
              <a:latin typeface="Arial"/>
              <a:ea typeface="Arial"/>
              <a:cs typeface="Arial"/>
            </a:rPr>
            <a:t>BEFORE providing the ICQ to the SP, who must then answer the remainder of the questions.  This form is an EXCEL document with pull down menus for each response.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 complete the form follow these </a:t>
          </a:r>
          <a:r>
            <a:rPr lang="en-US" cap="none" sz="1000" b="1" i="0" u="none" baseline="0">
              <a:solidFill>
                <a:srgbClr val="000000"/>
              </a:solidFill>
              <a:latin typeface="Arial"/>
              <a:ea typeface="Arial"/>
              <a:cs typeface="Arial"/>
            </a:rPr>
            <a:t>3 steps: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a:t>
          </a:r>
          <a:r>
            <a:rPr lang="en-US" cap="none" sz="1000" b="0" i="0" u="none" baseline="0">
              <a:solidFill>
                <a:srgbClr val="000000"/>
              </a:solidFill>
              <a:latin typeface="Arial"/>
              <a:ea typeface="Arial"/>
              <a:cs typeface="Arial"/>
            </a:rPr>
            <a:t> Answer the </a:t>
          </a:r>
          <a:r>
            <a:rPr lang="en-US" cap="none" sz="1000" b="1" i="0" u="none" baseline="0">
              <a:solidFill>
                <a:srgbClr val="FF6600"/>
              </a:solidFill>
              <a:latin typeface="Arial"/>
              <a:ea typeface="Arial"/>
              <a:cs typeface="Arial"/>
            </a:rPr>
            <a:t>ORANGE</a:t>
          </a:r>
          <a:r>
            <a:rPr lang="en-US" cap="none" sz="1000" b="0" i="0" u="none" baseline="0">
              <a:solidFill>
                <a:srgbClr val="000000"/>
              </a:solidFill>
              <a:latin typeface="Arial"/>
              <a:ea typeface="Arial"/>
              <a:cs typeface="Arial"/>
            </a:rPr>
            <a:t> questions for the University</a:t>
          </a:r>
          <a:r>
            <a:rPr lang="en-US" cap="none" sz="1000" b="1" i="0" u="sng" baseline="0">
              <a:solidFill>
                <a:srgbClr val="000000"/>
              </a:solidFill>
              <a:latin typeface="Arial"/>
              <a:ea typeface="Arial"/>
              <a:cs typeface="Arial"/>
            </a:rPr>
            <a:t> ( When completing the form for the University, please make sure to include YOUR name and extension </a:t>
          </a:r>
          <a:r>
            <a:rPr lang="en-US" cap="none" sz="1000" b="1" i="0" u="sng" baseline="0">
              <a:solidFill>
                <a:srgbClr val="FF0000"/>
              </a:solidFill>
              <a:latin typeface="Arial"/>
              <a:ea typeface="Arial"/>
              <a:cs typeface="Arial"/>
            </a:rPr>
            <a:t>(line #105)</a:t>
          </a:r>
          <a:r>
            <a:rPr lang="en-US" cap="none" sz="1000" b="1" i="0" u="sng" baseline="0">
              <a:solidFill>
                <a:srgbClr val="000000"/>
              </a:solidFill>
              <a:latin typeface="Arial"/>
              <a:ea typeface="Arial"/>
              <a:cs typeface="Arial"/>
            </a:rPr>
            <a:t>, the contact information of the ACCOUNT SIGNING AUTHORITY </a:t>
          </a:r>
          <a:r>
            <a:rPr lang="en-US" cap="none" sz="1000" b="1" i="0" u="sng" baseline="0">
              <a:solidFill>
                <a:srgbClr val="FF0000"/>
              </a:solidFill>
              <a:latin typeface="Arial"/>
              <a:ea typeface="Arial"/>
              <a:cs typeface="Arial"/>
            </a:rPr>
            <a:t>(lines #113-115)</a:t>
          </a:r>
          <a:r>
            <a:rPr lang="en-US" cap="none" sz="1000" b="1" i="0" u="sng" baseline="0">
              <a:solidFill>
                <a:srgbClr val="000000"/>
              </a:solidFill>
              <a:latin typeface="Arial"/>
              <a:ea typeface="Arial"/>
              <a:cs typeface="Arial"/>
            </a:rPr>
            <a:t>, and his/her SUPERVISOR </a:t>
          </a:r>
          <a:r>
            <a:rPr lang="en-US" cap="none" sz="1000" b="1" i="0" u="sng" baseline="0">
              <a:solidFill>
                <a:srgbClr val="FF0000"/>
              </a:solidFill>
              <a:latin typeface="Arial"/>
              <a:ea typeface="Arial"/>
              <a:cs typeface="Arial"/>
            </a:rPr>
            <a:t>(lines #120-122)</a:t>
          </a:r>
          <a:r>
            <a:rPr lang="en-US" cap="none" sz="1000" b="1" i="0" u="sng" baseline="0">
              <a:solidFill>
                <a:srgbClr val="000000"/>
              </a:solidFill>
              <a:latin typeface="Arial"/>
              <a:ea typeface="Arial"/>
              <a:cs typeface="Arial"/>
            </a:rPr>
            <a:t>).</a:t>
          </a:r>
          <a:r>
            <a:rPr lang="en-US" cap="none" sz="1000" b="1" i="0" u="none" baseline="0">
              <a:solidFill>
                <a:srgbClr val="000000"/>
              </a:solidFill>
              <a:latin typeface="Arial"/>
              <a:ea typeface="Arial"/>
              <a:cs typeface="Arial"/>
            </a:rPr>
            <a:t>   (2)</a:t>
          </a:r>
          <a:r>
            <a:rPr lang="en-US" cap="none" sz="1000" b="0" i="0" u="none" baseline="0">
              <a:solidFill>
                <a:srgbClr val="000000"/>
              </a:solidFill>
              <a:latin typeface="Arial"/>
              <a:ea typeface="Arial"/>
              <a:cs typeface="Arial"/>
            </a:rPr>
            <a:t> re-name and save the document; and </a:t>
          </a:r>
          <a:r>
            <a:rPr lang="en-US" cap="none" sz="1000" b="1" i="0" u="none" baseline="0">
              <a:solidFill>
                <a:srgbClr val="000000"/>
              </a:solidFill>
              <a:latin typeface="Arial"/>
              <a:ea typeface="Arial"/>
              <a:cs typeface="Arial"/>
            </a:rPr>
            <a:t>(3)</a:t>
          </a:r>
          <a:r>
            <a:rPr lang="en-US" cap="none" sz="1000" b="0" i="0" u="none" baseline="0">
              <a:solidFill>
                <a:srgbClr val="000000"/>
              </a:solidFill>
              <a:latin typeface="Arial"/>
              <a:ea typeface="Arial"/>
              <a:cs typeface="Arial"/>
            </a:rPr>
            <a:t> e-mail it to the SP.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Once completed by the SP, the document  </a:t>
          </a:r>
          <a:r>
            <a:rPr lang="en-US" cap="none" sz="1000" b="1" i="0" u="none" baseline="0">
              <a:solidFill>
                <a:srgbClr val="FF0000"/>
              </a:solidFill>
              <a:latin typeface="Arial"/>
              <a:ea typeface="Arial"/>
              <a:cs typeface="Arial"/>
            </a:rPr>
            <a:t>must be e-mailed back to the person who sent it to the SP in EXCEL format </a:t>
          </a:r>
          <a:r>
            <a:rPr lang="en-US" cap="none" sz="1000" b="0" i="0" u="none" baseline="0">
              <a:solidFill>
                <a:srgbClr val="000000"/>
              </a:solidFill>
              <a:latin typeface="Arial"/>
              <a:ea typeface="Arial"/>
              <a:cs typeface="Arial"/>
            </a:rPr>
            <a:t>for final  review, evaluation and approval.  If the contract amount is less the $10,000.00 the form does not require ICQadmin approval.  </a:t>
          </a:r>
          <a:r>
            <a:rPr lang="en-US" cap="none" sz="1000" b="1" i="0" u="sng" baseline="0">
              <a:solidFill>
                <a:srgbClr val="000000"/>
              </a:solidFill>
              <a:latin typeface="Arial"/>
              <a:ea typeface="Arial"/>
              <a:cs typeface="Arial"/>
            </a:rPr>
            <a:t>If the contract amount is $10,000.00 or more, then the completed ICQ Form must be submitted to icqadmin@mcmaster.ca for review and approval.  Also, if the service provider is a current McMaster employee, the ICQ form must be submitted to icqadmin@mcmaster.ca for review and approval.
</a:t>
          </a:r>
          <a:r>
            <a:rPr lang="en-US" cap="none" sz="1000" b="1" i="0" u="sng"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ICQ need only be completed once, even if the SP is engaged multiple times </a:t>
          </a:r>
          <a:r>
            <a:rPr lang="en-US" cap="none" sz="1000" b="1" i="0" u="none" baseline="0">
              <a:solidFill>
                <a:srgbClr val="000000"/>
              </a:solidFill>
              <a:latin typeface="Arial"/>
              <a:ea typeface="Arial"/>
              <a:cs typeface="Arial"/>
            </a:rPr>
            <a:t>to provide the same kind of service</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However, if the nature of the service to be provided by the same SP changes</a:t>
          </a:r>
          <a:r>
            <a:rPr lang="en-US" cap="none" sz="1000" b="0" i="0" u="none" baseline="0">
              <a:solidFill>
                <a:srgbClr val="000000"/>
              </a:solidFill>
              <a:latin typeface="Arial"/>
              <a:ea typeface="Arial"/>
              <a:cs typeface="Arial"/>
            </a:rPr>
            <a:t>, then a new ICQ must be completed and submitted to the appropriate person for evaluation. If the same SP has been used to provide the same kind of service for longer than two years; a new ICQ must be completed.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the SP is engaged to provide a different kind of service, then a new ICQ must be submitted for review and evaluation.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original, signed ICQ form and written contract (if applicable) will be retained by the Account Signing Authority.</a:t>
          </a:r>
          <a:r>
            <a:rPr lang="en-US" cap="none" sz="1000" b="0" i="1"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sng" baseline="0">
              <a:solidFill>
                <a:srgbClr val="000000"/>
              </a:solidFill>
              <a:latin typeface="Arial"/>
              <a:ea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114300</xdr:rowOff>
    </xdr:from>
    <xdr:to>
      <xdr:col>8</xdr:col>
      <xdr:colOff>409575</xdr:colOff>
      <xdr:row>51</xdr:row>
      <xdr:rowOff>28575</xdr:rowOff>
    </xdr:to>
    <xdr:sp>
      <xdr:nvSpPr>
        <xdr:cNvPr id="1" name="Text Box 1"/>
        <xdr:cNvSpPr txBox="1">
          <a:spLocks noChangeArrowheads="1"/>
        </xdr:cNvSpPr>
      </xdr:nvSpPr>
      <xdr:spPr>
        <a:xfrm>
          <a:off x="76200" y="114300"/>
          <a:ext cx="5210175" cy="817245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850" b="1" i="0" u="none" baseline="0">
              <a:solidFill>
                <a:srgbClr val="000000"/>
              </a:solidFill>
              <a:latin typeface="Arial"/>
              <a:ea typeface="Arial"/>
              <a:cs typeface="Arial"/>
            </a:rPr>
            <a:t>GENERAL GUIDANCE </a:t>
          </a:r>
          <a:r>
            <a:rPr lang="en-US" cap="none" sz="85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It is impossible to capture all possible scenarios where McMaster might need to determine the status of a service provider and accordingly, one must apply the general principles to the particular facts in each case.
</a:t>
          </a:r>
          <a:r>
            <a:rPr lang="en-US" cap="none" sz="85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While individuals have the right to file a tax return on the basis of their understanding, CRA may subsequently challenge that understanding based on the specific facts and the general principles of this area of law.
</a:t>
          </a:r>
          <a:r>
            <a:rPr lang="en-US" cap="none" sz="85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The McMaster ICQ has been designed to obtain sufficient facts to assist in the determination of a new relationship as (i) an employment relationship or (ii) a relationship between two independent parties. 
</a:t>
          </a:r>
          <a:r>
            <a:rPr lang="en-US" cap="none" sz="85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The ICQ is a guide and is not definitive. The distinction between employees and independent contractors has implications in many areas of university management [e.g., insurance, intellectual property, etc.]. All affected parties should be involved in the process. To address these non-tax issues, the questions may need to be modified or supplemented. 
</a:t>
          </a:r>
          <a:r>
            <a:rPr lang="en-US" cap="none" sz="85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Professional judgment is key; to enhance the effectiveness of the ICQ process, it is McMaster policy that all such relationships be reviewed and approved by an authorized representative from Human Resources.
</a:t>
          </a:r>
          <a:r>
            <a:rPr lang="en-US" cap="none" sz="850" b="0" i="0" u="none" baseline="0">
              <a:solidFill>
                <a:srgbClr val="000000"/>
              </a:solidFill>
              <a:latin typeface="Arial"/>
              <a:ea typeface="Arial"/>
              <a:cs typeface="Arial"/>
            </a:rPr>
            <a:t>Tests applied by CRA
</a:t>
          </a:r>
          <a:r>
            <a:rPr lang="en-US" cap="none" sz="85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Given the many court decisions concerning the differences between employees and independent contractors, CRA has developed some administrative guidelines, which are outlined in Guide RC4110, Employee or Self Employed? This publication was updated in 2006 to take into account some of the recent decisions referred to under Current tests applied by Canadian courts above.
</a:t>
          </a:r>
          <a:r>
            <a:rPr lang="en-US" cap="none" sz="850" b="1" i="0" u="none" baseline="0">
              <a:solidFill>
                <a:srgbClr val="000000"/>
              </a:solidFill>
              <a:latin typeface="Arial"/>
              <a:ea typeface="Arial"/>
              <a:cs typeface="Arial"/>
            </a:rPr>
            <a:t>
</a:t>
          </a:r>
          <a:r>
            <a:rPr lang="en-US" cap="none" sz="850" b="1" i="0" u="sng" baseline="0">
              <a:solidFill>
                <a:srgbClr val="000000"/>
              </a:solidFill>
              <a:latin typeface="Arial"/>
              <a:ea typeface="Arial"/>
              <a:cs typeface="Arial"/>
            </a:rPr>
            <a:t>To determine the status of a worker, CRA follows three steps.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850" b="1" i="0" u="sng" baseline="0">
              <a:solidFill>
                <a:srgbClr val="000000"/>
              </a:solidFill>
              <a:latin typeface="Arial"/>
              <a:ea typeface="Arial"/>
              <a:cs typeface="Arial"/>
            </a:rPr>
            <a:t>Step 1:</a:t>
          </a:r>
          <a:r>
            <a:rPr lang="en-US" cap="none" sz="850" b="1"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CRA asks questions to determine the facts of the relationship and how the parties define it. 
</a:t>
          </a:r>
          <a:r>
            <a:rPr lang="en-US" cap="none" sz="850" b="1" i="0" u="sng" baseline="0">
              <a:solidFill>
                <a:srgbClr val="000000"/>
              </a:solidFill>
              <a:latin typeface="Arial"/>
              <a:ea typeface="Arial"/>
              <a:cs typeface="Arial"/>
            </a:rPr>
            <a:t>Step 2:</a:t>
          </a:r>
          <a:r>
            <a:rPr lang="en-US" cap="none" sz="850" b="1"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CRA considers the following factors to determine whether the worker is performing the services within his or her own business operation:
</a:t>
          </a:r>
          <a:r>
            <a:rPr lang="en-US" cap="none" sz="85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a:t>
          </a:r>
          <a:r>
            <a:rPr lang="en-US" cap="none" sz="850" b="0" i="0" u="none" baseline="0">
              <a:solidFill>
                <a:srgbClr val="000000"/>
              </a:solidFill>
              <a:latin typeface="Arial"/>
              <a:ea typeface="Arial"/>
              <a:cs typeface="Arial"/>
            </a:rPr>
            <a:t>the level of control the payor has over the worker, including whether the worker may subcontract 
</a:t>
          </a:r>
          <a:r>
            <a:rPr lang="en-US" cap="none" sz="850" b="0" i="0" u="none" baseline="0">
              <a:solidFill>
                <a:srgbClr val="000000"/>
              </a:solidFill>
              <a:latin typeface="Arial"/>
              <a:ea typeface="Arial"/>
              <a:cs typeface="Arial"/>
            </a:rPr>
            <a:t>the work or hire assistants;
</a:t>
          </a:r>
          <a:r>
            <a:rPr lang="en-US" cap="none" sz="850" b="0" i="0" u="none" baseline="0">
              <a:solidFill>
                <a:srgbClr val="000000"/>
              </a:solidFill>
              <a:latin typeface="Arial"/>
              <a:ea typeface="Arial"/>
              <a:cs typeface="Arial"/>
            </a:rPr>
            <a:t>►</a:t>
          </a:r>
          <a:r>
            <a:rPr lang="en-US" cap="none" sz="850" b="0" i="0" u="none" baseline="0">
              <a:solidFill>
                <a:srgbClr val="000000"/>
              </a:solidFill>
              <a:latin typeface="Arial"/>
              <a:ea typeface="Arial"/>
              <a:cs typeface="Arial"/>
            </a:rPr>
            <a:t>whether the worker provides the tools and equipment;
</a:t>
          </a:r>
          <a:r>
            <a:rPr lang="en-US" cap="none" sz="850" b="0" i="0" u="none" baseline="0">
              <a:solidFill>
                <a:srgbClr val="000000"/>
              </a:solidFill>
              <a:latin typeface="Arial"/>
              <a:ea typeface="Arial"/>
              <a:cs typeface="Arial"/>
            </a:rPr>
            <a:t>►</a:t>
          </a:r>
          <a:r>
            <a:rPr lang="en-US" cap="none" sz="850" b="0" i="0" u="none" baseline="0">
              <a:solidFill>
                <a:srgbClr val="000000"/>
              </a:solidFill>
              <a:latin typeface="Arial"/>
              <a:ea typeface="Arial"/>
              <a:cs typeface="Arial"/>
            </a:rPr>
            <a:t>the degree of financial risk taken by the worker;
</a:t>
          </a:r>
          <a:r>
            <a:rPr lang="en-US" cap="none" sz="850" b="0" i="0" u="none" baseline="0">
              <a:solidFill>
                <a:srgbClr val="000000"/>
              </a:solidFill>
              <a:latin typeface="Arial"/>
              <a:ea typeface="Arial"/>
              <a:cs typeface="Arial"/>
            </a:rPr>
            <a:t>►</a:t>
          </a:r>
          <a:r>
            <a:rPr lang="en-US" cap="none" sz="850" b="0" i="0" u="none" baseline="0">
              <a:solidFill>
                <a:srgbClr val="000000"/>
              </a:solidFill>
              <a:latin typeface="Arial"/>
              <a:ea typeface="Arial"/>
              <a:cs typeface="Arial"/>
            </a:rPr>
            <a:t>the degree of responsibility for investment and management held by the worker;
</a:t>
          </a:r>
          <a:r>
            <a:rPr lang="en-US" cap="none" sz="850" b="0" i="0" u="none" baseline="0">
              <a:solidFill>
                <a:srgbClr val="000000"/>
              </a:solidFill>
              <a:latin typeface="Arial"/>
              <a:ea typeface="Arial"/>
              <a:cs typeface="Arial"/>
            </a:rPr>
            <a:t>►</a:t>
          </a:r>
          <a:r>
            <a:rPr lang="en-US" cap="none" sz="850" b="0" i="0" u="none" baseline="0">
              <a:solidFill>
                <a:srgbClr val="000000"/>
              </a:solidFill>
              <a:latin typeface="Arial"/>
              <a:ea typeface="Arial"/>
              <a:cs typeface="Arial"/>
            </a:rPr>
            <a:t>the worker's opportunity for profit; and
</a:t>
          </a:r>
          <a:r>
            <a:rPr lang="en-US" cap="none" sz="850" b="0" i="0" u="none" baseline="0">
              <a:solidFill>
                <a:srgbClr val="000000"/>
              </a:solidFill>
              <a:latin typeface="Arial"/>
              <a:ea typeface="Arial"/>
              <a:cs typeface="Arial"/>
            </a:rPr>
            <a:t>►</a:t>
          </a:r>
          <a:r>
            <a:rPr lang="en-US" cap="none" sz="850" b="0" i="0" u="none" baseline="0">
              <a:solidFill>
                <a:srgbClr val="000000"/>
              </a:solidFill>
              <a:latin typeface="Arial"/>
              <a:ea typeface="Arial"/>
              <a:cs typeface="Arial"/>
            </a:rPr>
            <a:t>other relevant factors (e.g., contracts).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For each of the above factors, CRA identifies indicators that support either an employer-employee relationship or a business relationship. However, because no factor by itself determines an employment relationship, CRA then assesses and weighs the indicators collectively in the context of the relationship as a whole.
</a:t>
          </a:r>
          <a:r>
            <a:rPr lang="en-US" cap="none" sz="85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See Guide RC4110 for an extensive list of further details CRA considers in analyzing each factor. 
</a:t>
          </a:r>
          <a:r>
            <a:rPr lang="en-US" cap="none" sz="850" b="0" i="0" u="none" baseline="0">
              <a:solidFill>
                <a:srgbClr val="000000"/>
              </a:solidFill>
              <a:latin typeface="Arial"/>
              <a:ea typeface="Arial"/>
              <a:cs typeface="Arial"/>
            </a:rPr>
            <a:t>(http://www.cra-arc.gc.ca/E/pub/tg/rc4110/)
</a:t>
          </a:r>
          <a:r>
            <a:rPr lang="en-US" cap="none" sz="850" b="0" i="0" u="none" baseline="0">
              <a:solidFill>
                <a:srgbClr val="000000"/>
              </a:solidFill>
              <a:latin typeface="Arial"/>
              <a:ea typeface="Arial"/>
              <a:cs typeface="Arial"/>
            </a:rPr>
            <a:t>
</a:t>
          </a:r>
          <a:r>
            <a:rPr lang="en-US" cap="none" sz="850" b="1" i="0" u="sng" baseline="0">
              <a:solidFill>
                <a:srgbClr val="000000"/>
              </a:solidFill>
              <a:latin typeface="Arial"/>
              <a:ea typeface="Arial"/>
              <a:cs typeface="Arial"/>
            </a:rPr>
            <a:t>Step 3:</a:t>
          </a:r>
          <a:r>
            <a:rPr lang="en-US" cap="none" sz="850" b="1"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CRA considers the intent of the parties. Although it acknowledges the rights of the parties to arrange their affairs as they see fit, CRA gives weight to this fact only where the work is actually carried out as provided under the terms and conditions of a written or oral contract. 
</a:t>
          </a:r>
          <a:r>
            <a:rPr lang="en-US" cap="none" sz="85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CRA is unlikely to give much weight to this factor if the two parties are not in agreement with the arrangement. Accordingly, it is usually in the best interest of the payor and the worker to agree to the nature of the arrangement (prior to beginning the work) and to document the agreement in writing.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38100</xdr:rowOff>
    </xdr:from>
    <xdr:to>
      <xdr:col>9</xdr:col>
      <xdr:colOff>590550</xdr:colOff>
      <xdr:row>74</xdr:row>
      <xdr:rowOff>133350</xdr:rowOff>
    </xdr:to>
    <xdr:sp>
      <xdr:nvSpPr>
        <xdr:cNvPr id="1" name="Text Box 1"/>
        <xdr:cNvSpPr txBox="1">
          <a:spLocks noChangeArrowheads="1"/>
        </xdr:cNvSpPr>
      </xdr:nvSpPr>
      <xdr:spPr>
        <a:xfrm>
          <a:off x="180975" y="38100"/>
          <a:ext cx="5895975" cy="120777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900" b="1" i="0" u="none" baseline="0">
              <a:solidFill>
                <a:srgbClr val="000000"/>
              </a:solidFill>
              <a:latin typeface="Arial"/>
              <a:ea typeface="Arial"/>
              <a:cs typeface="Arial"/>
            </a:rPr>
            <a:t>Employment Vs. Services Provided by a Corporation carrying on a "personal services business"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It is quite common for professionals and other knowledge workers to establish a corporation and to provide consulting services to third parties as employees of their corporation. CRA has issued a number of rulings over the past several years dealing with personal services corporations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There may be non-tax reasons for setting up a corporation and offering services through it, for example, limited liability. If the corporation has access to the lower rates of corporate tax available to Canadian-controlled private corporations carrying on an active business, there may also be tax advantages.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When an individual offers services to an organization through a corporation owned by the individual or a related party, there is a risk the corporation will be considered to be carrying on a personal services business as defined in the </a:t>
          </a:r>
          <a:r>
            <a:rPr lang="en-US" cap="none" sz="900" b="0" i="1" u="none" baseline="0">
              <a:solidFill>
                <a:srgbClr val="000000"/>
              </a:solidFill>
              <a:latin typeface="Arial"/>
              <a:ea typeface="Arial"/>
              <a:cs typeface="Arial"/>
            </a:rPr>
            <a:t>Income Tax Act</a:t>
          </a:r>
          <a:r>
            <a:rPr lang="en-US" cap="none" sz="900" b="0" i="0" u="none" baseline="0">
              <a:solidFill>
                <a:srgbClr val="000000"/>
              </a:solidFill>
              <a:latin typeface="Arial"/>
              <a:ea typeface="Arial"/>
              <a:cs typeface="Arial"/>
            </a:rPr>
            <a:t>. If this is the case, special rules apply when computing the corporation's taxable income, and small business tax rates do not apply.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These special rules apply when an individual providing services to an organization would, if not for the existence of the corporation, be considered an employee of the organization to whom the services are provided. If such a relationship exists, the corporation is considered to be carrying on a personal services business and is taxable at the highest Canadian corporate tax rates on income from that business.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addition, the deductions the corporation is allowed in computing income for tax purposes are restricted. The restrictions limit deductions to: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compensation paid to the incorporated employee;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the cost of benefits and allowances provided to the incorporated employee;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certain defined employee expenses of the incorporated employee; and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legal fees paid to collect amounts owing for services rendered.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For examples of the types of expenses allowed and disallowed to a personal services business, see the 2004 decision of the Tax Court of Canada in 758997 Alberta Ltd. v. The Queen. The denial of an expense to a personal services business does not change the character of that amount as income to another taxpayer. For example, if salary is paid to a spouse from a personal services business and this expense is denied to the business, the spouse's income is not subsequently reduced — the salary remains taxable to the spouse.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Consequently, reassessments under the personal services business provisions can be quite punitive, if they result in the corporation being denied significant expenses.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 result of carrying on a personal services business is that the effective rate of tax is higher than it would be if the income was earned directly by the individual as an employee of the organization to whom the services were provided, unless all the income or personal service income of the corporation is paid to the individual as salary from the corporation.
</a:t>
          </a:r>
          <a:r>
            <a:rPr lang="en-US" cap="none" sz="900" b="0" i="0" u="none" baseline="0">
              <a:solidFill>
                <a:srgbClr val="000000"/>
              </a:solidFill>
              <a:latin typeface="Arial"/>
              <a:ea typeface="Arial"/>
              <a:cs typeface="Arial"/>
            </a:rPr>
            <a:t>
</a:t>
          </a:r>
          <a:r>
            <a:rPr lang="en-US" cap="none" sz="900" b="0" i="0" u="sng" baseline="0">
              <a:solidFill>
                <a:srgbClr val="000000"/>
              </a:solidFill>
              <a:latin typeface="Arial"/>
              <a:ea typeface="Arial"/>
              <a:cs typeface="Arial"/>
            </a:rPr>
            <a:t>The recent case of </a:t>
          </a:r>
          <a:r>
            <a:rPr lang="en-US" cap="none" sz="900" b="0" i="1" u="sng" baseline="0">
              <a:solidFill>
                <a:srgbClr val="000000"/>
              </a:solidFill>
              <a:latin typeface="Arial"/>
              <a:ea typeface="Arial"/>
              <a:cs typeface="Arial"/>
            </a:rPr>
            <a:t>Dynamic Industries Ltd. v. The Queen</a:t>
          </a:r>
          <a:r>
            <a:rPr lang="en-US" cap="none" sz="900" b="0" i="0" u="sng" baseline="0">
              <a:solidFill>
                <a:srgbClr val="000000"/>
              </a:solidFill>
              <a:latin typeface="Arial"/>
              <a:ea typeface="Arial"/>
              <a:cs typeface="Arial"/>
            </a:rPr>
            <a:t> confirmed that for income tax purposes, the same tests used to distinguish an employee from an independent contractor should be used to determine if a corporation is a personal services corporation in relation to a specific individual.</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Making the "Employee" Vs. "Independent Contractor" determination – Tests to consider.</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 corporation is </a:t>
          </a:r>
          <a:r>
            <a:rPr lang="en-US" cap="none" sz="900" b="0" i="0" u="sng" baseline="0">
              <a:solidFill>
                <a:srgbClr val="000000"/>
              </a:solidFill>
              <a:latin typeface="Arial"/>
              <a:ea typeface="Arial"/>
              <a:cs typeface="Arial"/>
            </a:rPr>
            <a:t>not</a:t>
          </a:r>
          <a:r>
            <a:rPr lang="en-US" cap="none" sz="900" b="0" i="0" u="none" baseline="0">
              <a:solidFill>
                <a:srgbClr val="000000"/>
              </a:solidFill>
              <a:latin typeface="Arial"/>
              <a:ea typeface="Arial"/>
              <a:cs typeface="Arial"/>
            </a:rPr>
            <a:t> considered to be carrying on a personal services business in the following cases: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the corporation employs in the business </a:t>
          </a:r>
          <a:r>
            <a:rPr lang="en-US" cap="none" sz="900" b="0" i="0" u="sng" baseline="0">
              <a:solidFill>
                <a:srgbClr val="000000"/>
              </a:solidFill>
              <a:latin typeface="Arial"/>
              <a:ea typeface="Arial"/>
              <a:cs typeface="Arial"/>
            </a:rPr>
            <a:t>throughout the year more than five full-time employees</a:t>
          </a:r>
          <a:r>
            <a:rPr lang="en-US" cap="none" sz="900" b="0" i="0" u="none" baseline="0">
              <a:solidFill>
                <a:srgbClr val="000000"/>
              </a:solidFill>
              <a:latin typeface="Arial"/>
              <a:ea typeface="Arial"/>
              <a:cs typeface="Arial"/>
            </a:rPr>
            <a:t>, or the services are provided by employees rather than by a shareholder or a person related to the shareholder; or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the amount paid or payable to the corporation in the year for the services is received or receivable by the corporation from an associated corporation.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The payor may be concerned about its withholding obligations if a personal services corporation exists. This issue is addressed in CRA ruling 9611625, which confirms that no withholding is required on payments to Canadian resident corporations of fees, commissions, or other amounts for services, as there is no regulation that prescribes such a withholding.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If a worker represents that he or she will be providing services through a corporation that is not a personal services corporation, and this corporation invoices the organization for the services of the individual, it appears the organization may accept this arrangement and not make income tax, Canada pension plan, or employment insurance withholdings on payments to the corporation, assuming the representations have been made in good faith.</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Reference:  Information on this sheet is summarized from Chapter 7 of the Income Tax Guide published by the Association of University Business Officer ("CAUBO").</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9</xdr:col>
      <xdr:colOff>9525</xdr:colOff>
      <xdr:row>51</xdr:row>
      <xdr:rowOff>9525</xdr:rowOff>
    </xdr:to>
    <xdr:sp>
      <xdr:nvSpPr>
        <xdr:cNvPr id="1" name="Text Box 1"/>
        <xdr:cNvSpPr txBox="1">
          <a:spLocks noChangeArrowheads="1"/>
        </xdr:cNvSpPr>
      </xdr:nvSpPr>
      <xdr:spPr>
        <a:xfrm>
          <a:off x="0" y="161925"/>
          <a:ext cx="5495925" cy="810577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850" b="1" i="0" u="none" baseline="0">
              <a:solidFill>
                <a:srgbClr val="000000"/>
              </a:solidFill>
              <a:latin typeface="Arial"/>
              <a:ea typeface="Arial"/>
              <a:cs typeface="Arial"/>
            </a:rPr>
            <a:t>Guest lecturers or speakers</a:t>
          </a:r>
          <a:r>
            <a:rPr lang="en-US" cap="none" sz="85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A guest lecturer is usually considered to be carrying on business on his or her own account. 
</a:t>
          </a:r>
          <a:r>
            <a:rPr lang="en-US" cap="none" sz="850" b="0" i="0" u="none" baseline="0">
              <a:solidFill>
                <a:srgbClr val="000000"/>
              </a:solidFill>
              <a:latin typeface="Arial"/>
              <a:ea typeface="Arial"/>
              <a:cs typeface="Arial"/>
            </a:rPr>
            <a:t>In most cases, it is not difficult to distinguish a guest lecturer from a part-time lecturer. 
</a:t>
          </a:r>
          <a:r>
            <a:rPr lang="en-US" cap="none" sz="85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It is unlikely that a guest lecturer would deliver more than a few lectures for the university. 
</a:t>
          </a:r>
          <a:r>
            <a:rPr lang="en-US" cap="none" sz="850" b="0" i="0" u="none" baseline="0">
              <a:solidFill>
                <a:srgbClr val="000000"/>
              </a:solidFill>
              <a:latin typeface="Arial"/>
              <a:ea typeface="Arial"/>
              <a:cs typeface="Arial"/>
            </a:rPr>
            <a:t>However, if the person is an expert in a particular field or is very well known and the topic 
</a:t>
          </a:r>
          <a:r>
            <a:rPr lang="en-US" cap="none" sz="850" b="0" i="0" u="none" baseline="0">
              <a:solidFill>
                <a:srgbClr val="000000"/>
              </a:solidFill>
              <a:latin typeface="Arial"/>
              <a:ea typeface="Arial"/>
              <a:cs typeface="Arial"/>
            </a:rPr>
            <a:t>is current, it is possible that he or she might deliver more than a few lectures for the university 
</a:t>
          </a:r>
          <a:r>
            <a:rPr lang="en-US" cap="none" sz="850" b="0" i="0" u="none" baseline="0">
              <a:solidFill>
                <a:srgbClr val="000000"/>
              </a:solidFill>
              <a:latin typeface="Arial"/>
              <a:ea typeface="Arial"/>
              <a:cs typeface="Arial"/>
            </a:rPr>
            <a:t>in one calendar year. 
</a:t>
          </a:r>
          <a:r>
            <a:rPr lang="en-US" cap="none" sz="85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The status of a guest lecturer depends on the particular circumstances in each case; 
</a:t>
          </a:r>
          <a:r>
            <a:rPr lang="en-US" cap="none" sz="850" b="0" i="0" u="none" baseline="0">
              <a:solidFill>
                <a:srgbClr val="000000"/>
              </a:solidFill>
              <a:latin typeface="Arial"/>
              <a:ea typeface="Arial"/>
              <a:cs typeface="Arial"/>
            </a:rPr>
            <a:t>some factors that might distinguish a guest lecturer from a part-time lecturer include the following: the lecturer:
</a:t>
          </a:r>
          <a:r>
            <a:rPr lang="en-US" cap="none" sz="85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a:t>
          </a:r>
          <a:r>
            <a:rPr lang="en-US" cap="none" sz="850" b="0" i="0" u="none" baseline="0">
              <a:solidFill>
                <a:srgbClr val="000000"/>
              </a:solidFill>
              <a:latin typeface="Arial"/>
              <a:ea typeface="Arial"/>
              <a:cs typeface="Arial"/>
            </a:rPr>
            <a:t>is engaged for his or her expertise on a particular topic rather than as a substitute for a regular instructor;
</a:t>
          </a:r>
          <a:r>
            <a:rPr lang="en-US" cap="none" sz="850" b="0" i="0" u="none" baseline="0">
              <a:solidFill>
                <a:srgbClr val="000000"/>
              </a:solidFill>
              <a:latin typeface="Arial"/>
              <a:ea typeface="Arial"/>
              <a:cs typeface="Arial"/>
            </a:rPr>
            <a:t>►</a:t>
          </a:r>
          <a:r>
            <a:rPr lang="en-US" cap="none" sz="850" b="0" i="0" u="none" baseline="0">
              <a:solidFill>
                <a:srgbClr val="000000"/>
              </a:solidFill>
              <a:latin typeface="Arial"/>
              <a:ea typeface="Arial"/>
              <a:cs typeface="Arial"/>
            </a:rPr>
            <a:t>has no ongoing responsibility to the participants or students attending;
</a:t>
          </a:r>
          <a:r>
            <a:rPr lang="en-US" cap="none" sz="850" b="0" i="0" u="none" baseline="0">
              <a:solidFill>
                <a:srgbClr val="000000"/>
              </a:solidFill>
              <a:latin typeface="Arial"/>
              <a:ea typeface="Arial"/>
              <a:cs typeface="Arial"/>
            </a:rPr>
            <a:t>►</a:t>
          </a:r>
          <a:r>
            <a:rPr lang="en-US" cap="none" sz="850" b="0" i="0" u="none" baseline="0">
              <a:solidFill>
                <a:srgbClr val="000000"/>
              </a:solidFill>
              <a:latin typeface="Arial"/>
              <a:ea typeface="Arial"/>
              <a:cs typeface="Arial"/>
            </a:rPr>
            <a:t>has no marking or grading responsibility
</a:t>
          </a:r>
          <a:r>
            <a:rPr lang="en-US" cap="none" sz="850" b="0" i="0" u="none" baseline="0">
              <a:solidFill>
                <a:srgbClr val="000000"/>
              </a:solidFill>
              <a:latin typeface="Arial"/>
              <a:ea typeface="Arial"/>
              <a:cs typeface="Arial"/>
            </a:rPr>
            <a:t>►</a:t>
          </a:r>
          <a:r>
            <a:rPr lang="en-US" cap="none" sz="850" b="0" i="0" u="none" baseline="0">
              <a:solidFill>
                <a:srgbClr val="000000"/>
              </a:solidFill>
              <a:latin typeface="Arial"/>
              <a:ea typeface="Arial"/>
              <a:cs typeface="Arial"/>
            </a:rPr>
            <a:t>has no appointment with the university;
</a:t>
          </a:r>
          <a:r>
            <a:rPr lang="en-US" cap="none" sz="850" b="0" i="0" u="none" baseline="0">
              <a:solidFill>
                <a:srgbClr val="000000"/>
              </a:solidFill>
              <a:latin typeface="Arial"/>
              <a:ea typeface="Arial"/>
              <a:cs typeface="Arial"/>
            </a:rPr>
            <a:t>►</a:t>
          </a:r>
          <a:r>
            <a:rPr lang="en-US" cap="none" sz="850" b="0" i="0" u="none" baseline="0">
              <a:solidFill>
                <a:srgbClr val="000000"/>
              </a:solidFill>
              <a:latin typeface="Arial"/>
              <a:ea typeface="Arial"/>
              <a:cs typeface="Arial"/>
            </a:rPr>
            <a:t>is paid a fixed fee for giving the lecture.
</a:t>
          </a:r>
          <a:r>
            <a:rPr lang="en-US" cap="none" sz="85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In addition:
</a:t>
          </a:r>
          <a:r>
            <a:rPr lang="en-US" cap="none" sz="85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a:t>
          </a:r>
          <a:r>
            <a:rPr lang="en-US" cap="none" sz="850" b="0" i="0" u="none" baseline="0">
              <a:solidFill>
                <a:srgbClr val="000000"/>
              </a:solidFill>
              <a:latin typeface="Arial"/>
              <a:ea typeface="Arial"/>
              <a:cs typeface="Arial"/>
            </a:rPr>
            <a:t>the lectures are infrequent, usually non-credit;
</a:t>
          </a:r>
          <a:r>
            <a:rPr lang="en-US" cap="none" sz="850" b="0" i="0" u="none" baseline="0">
              <a:solidFill>
                <a:srgbClr val="000000"/>
              </a:solidFill>
              <a:latin typeface="Arial"/>
              <a:ea typeface="Arial"/>
              <a:cs typeface="Arial"/>
            </a:rPr>
            <a:t>►</a:t>
          </a:r>
          <a:r>
            <a:rPr lang="en-US" cap="none" sz="850" b="0" i="0" u="none" baseline="0">
              <a:solidFill>
                <a:srgbClr val="000000"/>
              </a:solidFill>
              <a:latin typeface="Arial"/>
              <a:ea typeface="Arial"/>
              <a:cs typeface="Arial"/>
            </a:rPr>
            <a:t>those attending the lecture may be charged a fee;
</a:t>
          </a:r>
          <a:r>
            <a:rPr lang="en-US" cap="none" sz="850" b="0" i="0" u="none" baseline="0">
              <a:solidFill>
                <a:srgbClr val="000000"/>
              </a:solidFill>
              <a:latin typeface="Arial"/>
              <a:ea typeface="Arial"/>
              <a:cs typeface="Arial"/>
            </a:rPr>
            <a:t>►</a:t>
          </a:r>
          <a:r>
            <a:rPr lang="en-US" cap="none" sz="850" b="0" i="0" u="none" baseline="0">
              <a:solidFill>
                <a:srgbClr val="000000"/>
              </a:solidFill>
              <a:latin typeface="Arial"/>
              <a:ea typeface="Arial"/>
              <a:cs typeface="Arial"/>
            </a:rPr>
            <a:t>the university does not provide office facilities or support staff to the lecturer;
</a:t>
          </a:r>
          <a:r>
            <a:rPr lang="en-US" cap="none" sz="850" b="0" i="0" u="none" baseline="0">
              <a:solidFill>
                <a:srgbClr val="000000"/>
              </a:solidFill>
              <a:latin typeface="Arial"/>
              <a:ea typeface="Arial"/>
              <a:cs typeface="Arial"/>
            </a:rPr>
            <a:t>►</a:t>
          </a:r>
          <a:r>
            <a:rPr lang="en-US" cap="none" sz="850" b="0" i="0" u="none" baseline="0">
              <a:solidFill>
                <a:srgbClr val="000000"/>
              </a:solidFill>
              <a:latin typeface="Arial"/>
              <a:ea typeface="Arial"/>
              <a:cs typeface="Arial"/>
            </a:rPr>
            <a:t>the university has little control over the content of the lecture (other than its topic); and
</a:t>
          </a:r>
          <a:r>
            <a:rPr lang="en-US" cap="none" sz="850" b="0" i="0" u="none" baseline="0">
              <a:solidFill>
                <a:srgbClr val="000000"/>
              </a:solidFill>
              <a:latin typeface="Arial"/>
              <a:ea typeface="Arial"/>
              <a:cs typeface="Arial"/>
            </a:rPr>
            <a:t>►</a:t>
          </a:r>
          <a:r>
            <a:rPr lang="en-US" cap="none" sz="850" b="0" i="0" u="none" baseline="0">
              <a:solidFill>
                <a:srgbClr val="000000"/>
              </a:solidFill>
              <a:latin typeface="Arial"/>
              <a:ea typeface="Arial"/>
              <a:cs typeface="Arial"/>
            </a:rPr>
            <a:t>the lecture or lecture series is of limited duration.
</a:t>
          </a:r>
          <a:r>
            <a:rPr lang="en-US" cap="none" sz="85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There is no one fact that is determinative, nor is it necessary for all factors to exist in every case.</a:t>
          </a:r>
          <a:r>
            <a:rPr lang="en-US" cap="none" sz="90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Where the work is carried on within the worker's proprietorship, the amount is reported on Form T4A, "Statement of Pension, Retirement, Annuity and Other Income".
</a:t>
          </a:r>
          <a:r>
            <a:rPr lang="en-US" cap="none" sz="85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Because CRA may routinely classify honoraria as employment income, the payment should be described 
</a:t>
          </a:r>
          <a:r>
            <a:rPr lang="en-US" cap="none" sz="850" b="0" i="0" u="none" baseline="0">
              <a:solidFill>
                <a:srgbClr val="000000"/>
              </a:solidFill>
              <a:latin typeface="Arial"/>
              <a:ea typeface="Arial"/>
              <a:cs typeface="Arial"/>
            </a:rPr>
            <a:t>as a guest lecture fee rather than an honorarium.
</a:t>
          </a:r>
          <a:r>
            <a:rPr lang="en-US" cap="none" sz="85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In many cases, a university will reimburse travelling expenses incurred by a guest lecturer. 
</a:t>
          </a:r>
          <a:r>
            <a:rPr lang="en-US" cap="none" sz="850" b="0" i="0" u="none" baseline="0">
              <a:solidFill>
                <a:srgbClr val="000000"/>
              </a:solidFill>
              <a:latin typeface="Arial"/>
              <a:ea typeface="Arial"/>
              <a:cs typeface="Arial"/>
            </a:rPr>
            <a:t>Where the guest lecturer is a resident of Canada, the reimbursement is </a:t>
          </a:r>
          <a:r>
            <a:rPr lang="en-US" cap="none" sz="850" b="0" i="0" u="sng" baseline="0">
              <a:solidFill>
                <a:srgbClr val="000000"/>
              </a:solidFill>
              <a:latin typeface="Arial"/>
              <a:ea typeface="Arial"/>
              <a:cs typeface="Arial"/>
            </a:rPr>
            <a:t>not </a:t>
          </a:r>
          <a:r>
            <a:rPr lang="en-US" cap="none" sz="850" b="0" i="0" u="none" baseline="0">
              <a:solidFill>
                <a:srgbClr val="000000"/>
              </a:solidFill>
              <a:latin typeface="Arial"/>
              <a:ea typeface="Arial"/>
              <a:cs typeface="Arial"/>
            </a:rPr>
            <a:t>included in the amount reported 
</a:t>
          </a:r>
          <a:r>
            <a:rPr lang="en-US" cap="none" sz="850" b="0" i="0" u="none" baseline="0">
              <a:solidFill>
                <a:srgbClr val="000000"/>
              </a:solidFill>
              <a:latin typeface="Arial"/>
              <a:ea typeface="Arial"/>
              <a:cs typeface="Arial"/>
            </a:rPr>
            <a:t>on Form T4A, Statement of Pension, Retirement, Annuity and Other Income, </a:t>
          </a:r>
          <a:r>
            <a:rPr lang="en-US" cap="none" sz="850" b="0" i="0" u="sng" baseline="0">
              <a:solidFill>
                <a:srgbClr val="000000"/>
              </a:solidFill>
              <a:latin typeface="Arial"/>
              <a:ea typeface="Arial"/>
              <a:cs typeface="Arial"/>
            </a:rPr>
            <a:t>as long as the reimbursement is 
</a:t>
          </a:r>
          <a:r>
            <a:rPr lang="en-US" cap="none" sz="850" b="0" i="0" u="sng" baseline="0">
              <a:solidFill>
                <a:srgbClr val="000000"/>
              </a:solidFill>
              <a:latin typeface="Arial"/>
              <a:ea typeface="Arial"/>
              <a:cs typeface="Arial"/>
            </a:rPr>
            <a:t>reasonable in the circumstances</a:t>
          </a:r>
          <a:r>
            <a:rPr lang="en-US" cap="none" sz="850" b="0" i="0" u="none" baseline="0">
              <a:solidFill>
                <a:srgbClr val="000000"/>
              </a:solidFill>
              <a:latin typeface="Arial"/>
              <a:ea typeface="Arial"/>
              <a:cs typeface="Arial"/>
            </a:rPr>
            <a:t>. Where there are concerns about the reasonableness, the amount reported 
</a:t>
          </a:r>
          <a:r>
            <a:rPr lang="en-US" cap="none" sz="850" b="0" i="0" u="none" baseline="0">
              <a:solidFill>
                <a:srgbClr val="000000"/>
              </a:solidFill>
              <a:latin typeface="Arial"/>
              <a:ea typeface="Arial"/>
              <a:cs typeface="Arial"/>
            </a:rPr>
            <a:t>on Form T4A should include the expenses paid by the university on the guest lecturer's behalf. In the latter 
</a:t>
          </a:r>
          <a:r>
            <a:rPr lang="en-US" cap="none" sz="850" b="0" i="0" u="none" baseline="0">
              <a:solidFill>
                <a:srgbClr val="000000"/>
              </a:solidFill>
              <a:latin typeface="Arial"/>
              <a:ea typeface="Arial"/>
              <a:cs typeface="Arial"/>
            </a:rPr>
            <a:t>case, it would be prudent for the university to provide copies of vouchers and details as support for the worker 
</a:t>
          </a:r>
          <a:r>
            <a:rPr lang="en-US" cap="none" sz="850" b="0" i="0" u="none" baseline="0">
              <a:solidFill>
                <a:srgbClr val="000000"/>
              </a:solidFill>
              <a:latin typeface="Arial"/>
              <a:ea typeface="Arial"/>
              <a:cs typeface="Arial"/>
            </a:rPr>
            <a:t>to claim a business deduction [if eligible].
</a:t>
          </a:r>
          <a:r>
            <a:rPr lang="en-US" cap="none" sz="85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Where the guest lecturer is not a resident of Canada, travel expenses provided to or paid on behalf of the non-resident must be identified on Form T4A-NR, "Statement of Fees, Commissions or Other Amounts Paid to 
</a:t>
          </a:r>
          <a:r>
            <a:rPr lang="en-US" cap="none" sz="850" b="0" i="0" u="none" baseline="0">
              <a:solidFill>
                <a:srgbClr val="000000"/>
              </a:solidFill>
              <a:latin typeface="Arial"/>
              <a:ea typeface="Arial"/>
              <a:cs typeface="Arial"/>
            </a:rPr>
            <a:t>Non-Residents for Services Rendered in Canada". 
</a:t>
          </a:r>
          <a:r>
            <a:rPr lang="en-US" cap="none" sz="900" b="0" i="0" u="none" baseline="0">
              <a:solidFill>
                <a:srgbClr val="000000"/>
              </a:solidFill>
              <a:latin typeface="Arial"/>
              <a:ea typeface="Arial"/>
              <a:cs typeface="Arial"/>
            </a:rPr>
            <a:t>
</a:t>
          </a:r>
          <a:r>
            <a:rPr lang="en-US" cap="none" sz="850" b="0" i="0" u="none" baseline="0">
              <a:solidFill>
                <a:srgbClr val="000000"/>
              </a:solidFill>
              <a:latin typeface="Arial"/>
              <a:ea typeface="Arial"/>
              <a:cs typeface="Arial"/>
            </a:rPr>
            <a:t>Under an employment arrangement, most reasonable business travel expenses paid on the worker's behalf are excluded from employment income.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9525</xdr:rowOff>
    </xdr:from>
    <xdr:to>
      <xdr:col>8</xdr:col>
      <xdr:colOff>590550</xdr:colOff>
      <xdr:row>50</xdr:row>
      <xdr:rowOff>104775</xdr:rowOff>
    </xdr:to>
    <xdr:sp>
      <xdr:nvSpPr>
        <xdr:cNvPr id="1" name="Text Box 1"/>
        <xdr:cNvSpPr txBox="1">
          <a:spLocks noChangeArrowheads="1"/>
        </xdr:cNvSpPr>
      </xdr:nvSpPr>
      <xdr:spPr>
        <a:xfrm>
          <a:off x="133350" y="9525"/>
          <a:ext cx="5334000" cy="8191500"/>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PART-TIME INSTRUCTORS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Many of the court cases concerning the employee–independent contractor distinction deal with part-time lecturers. From a review of the decisions, McMaster considers that there is high risk that almost all part time lecturers would be considered to be employees.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Employment status is determined in accordance with the facts and the following question: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Is the individual in business on his or her own account?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 one test is adequate to all situations, and the relevant factors need consideration, including: 
</a:t>
          </a:r>
          <a:r>
            <a:rPr lang="en-US" cap="none" sz="10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intention of the parties as expressed in a written agreement;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McMaster’s level of control over the service provider’s activities;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whether the service provider provides his or her own equipment;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whether the service provider hires his or her own helpers;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 degree of financial risk taken by the service provider;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degree of responsibility for investment and management undertaken by the service provider;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service provider's opportunity for profit in the performance of his or her tasks; and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a:t>
          </a:r>
          <a:r>
            <a:rPr lang="en-US" cap="none" sz="900" b="0" i="0" u="none" baseline="0">
              <a:solidFill>
                <a:srgbClr val="000000"/>
              </a:solidFill>
              <a:latin typeface="Arial"/>
              <a:ea typeface="Arial"/>
              <a:cs typeface="Arial"/>
            </a:rPr>
            <a:t>degree to which McMaster’s business is integrated with the service provider's business.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In general, the more entrepreneurial in the approach taken by the individual to the work, the more likely that he or she will be considered an independent contractor.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However, the fact that an individual is providing services (i) for a short period, or (ii) as a "casual labourer" [without the usual benefits associated with employment], does not preclude the individual from being considered an employee. For example, an administrative staff member whose teaching is limited to one evening course per week would likely be considered an employee.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Where a part-time instructor is an employee of an established business [an incorporated or unincorporated a partnership, another university, or a government] and the contract is with [and has resulted from] direct negotiations between the established business and the university, it is reasonable to assume that the amount may be paid by an inovice submitted from the established business without withholding at source [on payment to the part time instructor]..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would be the case even where a particular individual is specified to carry out the work. For example, a large legal partnership may have a highly regarded litigation staff. It would not be reasonable to adopt the position that if a client requested the services of this lawyer, the fee would no longer be classified as business income but rather employment income of the lawyer as an employee of the client.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IT163"/>
  <sheetViews>
    <sheetView showGridLines="0" tabSelected="1" zoomScale="85" zoomScaleNormal="85" zoomScalePageLayoutView="0" workbookViewId="0" topLeftCell="A1">
      <selection activeCell="D62" sqref="D62"/>
    </sheetView>
  </sheetViews>
  <sheetFormatPr defaultColWidth="9.140625" defaultRowHeight="12.75"/>
  <cols>
    <col min="1" max="1" width="5.28125" style="0" customWidth="1"/>
    <col min="2" max="2" width="25.28125" style="2" customWidth="1"/>
    <col min="3" max="3" width="57.8515625" style="2" customWidth="1"/>
    <col min="4" max="4" width="32.7109375" style="2" customWidth="1"/>
    <col min="5" max="5" width="1.7109375" style="2" customWidth="1"/>
    <col min="6" max="6" width="4.140625" style="2" hidden="1" customWidth="1"/>
    <col min="7" max="7" width="13.57421875" style="11" hidden="1" customWidth="1"/>
    <col min="8" max="8" width="6.421875" style="11" hidden="1" customWidth="1"/>
    <col min="9" max="9" width="11.421875" style="11" hidden="1" customWidth="1"/>
    <col min="10" max="10" width="4.421875" style="2" hidden="1" customWidth="1"/>
    <col min="11" max="11" width="6.7109375" style="46" hidden="1" customWidth="1"/>
    <col min="12" max="12" width="5.28125" style="46" hidden="1" customWidth="1"/>
    <col min="13" max="13" width="6.7109375" style="46" hidden="1" customWidth="1"/>
    <col min="14" max="14" width="3.140625" style="2" hidden="1" customWidth="1"/>
    <col min="15" max="15" width="9.140625" style="46" hidden="1" customWidth="1"/>
    <col min="16" max="16" width="9.140625" style="2" hidden="1" customWidth="1"/>
    <col min="17" max="17" width="4.7109375" style="2" hidden="1" customWidth="1"/>
    <col min="18" max="16384" width="9.140625" style="2" customWidth="1"/>
  </cols>
  <sheetData>
    <row r="1" spans="1:21" s="1" customFormat="1" ht="37.5" customHeight="1" thickBot="1">
      <c r="A1" s="280" t="s">
        <v>7</v>
      </c>
      <c r="B1" s="281"/>
      <c r="C1" s="281"/>
      <c r="D1" s="195" t="s">
        <v>122</v>
      </c>
      <c r="E1" s="95"/>
      <c r="G1" s="8"/>
      <c r="H1" s="8"/>
      <c r="I1" s="8"/>
      <c r="K1" s="45"/>
      <c r="L1" s="45"/>
      <c r="M1" s="45"/>
      <c r="O1" s="45"/>
      <c r="R1" s="362" t="s">
        <v>106</v>
      </c>
      <c r="S1" s="363"/>
      <c r="T1" s="363"/>
      <c r="U1" s="364"/>
    </row>
    <row r="2" spans="1:21" s="1" customFormat="1" ht="23.25" customHeight="1" thickBot="1">
      <c r="A2" s="263" t="s">
        <v>116</v>
      </c>
      <c r="B2" s="264"/>
      <c r="C2" s="265"/>
      <c r="D2" s="154"/>
      <c r="E2" s="78"/>
      <c r="G2" s="8"/>
      <c r="H2" s="8"/>
      <c r="I2" s="8"/>
      <c r="K2" s="45"/>
      <c r="L2" s="45"/>
      <c r="M2" s="45"/>
      <c r="O2" s="45"/>
      <c r="R2" s="365"/>
      <c r="S2" s="366"/>
      <c r="T2" s="366"/>
      <c r="U2" s="367"/>
    </row>
    <row r="3" spans="1:15" s="1" customFormat="1" ht="390.75" customHeight="1" thickBot="1">
      <c r="A3" s="268"/>
      <c r="B3" s="269"/>
      <c r="C3" s="270"/>
      <c r="D3" s="270"/>
      <c r="E3" s="77"/>
      <c r="F3" s="44"/>
      <c r="G3" s="8"/>
      <c r="H3" s="8"/>
      <c r="I3" s="8"/>
      <c r="K3" s="45"/>
      <c r="L3" s="45"/>
      <c r="M3" s="45"/>
      <c r="O3" s="45"/>
    </row>
    <row r="4" spans="1:21" s="1" customFormat="1" ht="26.25" customHeight="1" thickBot="1">
      <c r="A4" s="271" t="s">
        <v>115</v>
      </c>
      <c r="B4" s="272"/>
      <c r="C4" s="272"/>
      <c r="D4" s="273"/>
      <c r="E4" s="79"/>
      <c r="G4" s="9" t="s">
        <v>11</v>
      </c>
      <c r="H4" s="8"/>
      <c r="I4" s="8"/>
      <c r="K4" s="45"/>
      <c r="L4" s="45"/>
      <c r="M4" s="45"/>
      <c r="O4" s="45"/>
      <c r="R4" s="351" t="s">
        <v>107</v>
      </c>
      <c r="S4" s="352"/>
      <c r="T4" s="352"/>
      <c r="U4" s="353"/>
    </row>
    <row r="5" spans="1:21" s="1" customFormat="1" ht="33.75" customHeight="1">
      <c r="A5" s="285" t="s">
        <v>92</v>
      </c>
      <c r="B5" s="286"/>
      <c r="C5" s="287"/>
      <c r="D5" s="19"/>
      <c r="E5" s="91"/>
      <c r="G5" s="15" t="s">
        <v>9</v>
      </c>
      <c r="H5" s="10" t="s">
        <v>9</v>
      </c>
      <c r="I5" s="8"/>
      <c r="K5" s="45"/>
      <c r="L5" s="45"/>
      <c r="M5" s="45"/>
      <c r="O5" s="45"/>
      <c r="R5" s="354"/>
      <c r="S5" s="355"/>
      <c r="T5" s="355"/>
      <c r="U5" s="356"/>
    </row>
    <row r="6" spans="1:21" s="1" customFormat="1" ht="24.75" customHeight="1">
      <c r="A6" s="248"/>
      <c r="B6" s="249"/>
      <c r="C6" s="250"/>
      <c r="D6" s="19"/>
      <c r="E6" s="91"/>
      <c r="G6" s="348" t="s">
        <v>4</v>
      </c>
      <c r="H6" s="10"/>
      <c r="I6" s="8"/>
      <c r="K6" s="45"/>
      <c r="L6" s="45"/>
      <c r="M6" s="45"/>
      <c r="O6" s="45"/>
      <c r="R6" s="354"/>
      <c r="S6" s="355"/>
      <c r="T6" s="355"/>
      <c r="U6" s="356"/>
    </row>
    <row r="7" spans="1:21" s="1" customFormat="1" ht="13.5" thickBot="1">
      <c r="A7" s="251" t="s">
        <v>0</v>
      </c>
      <c r="B7" s="252"/>
      <c r="C7" s="253"/>
      <c r="D7" s="19"/>
      <c r="E7" s="91"/>
      <c r="G7" s="349"/>
      <c r="H7" s="8"/>
      <c r="I7" s="8"/>
      <c r="K7" s="45"/>
      <c r="L7" s="45"/>
      <c r="M7" s="45"/>
      <c r="O7" s="45"/>
      <c r="R7" s="199"/>
      <c r="S7" s="200"/>
      <c r="T7" s="200"/>
      <c r="U7" s="201"/>
    </row>
    <row r="8" spans="1:15" s="1" customFormat="1" ht="27" customHeight="1">
      <c r="A8" s="248"/>
      <c r="B8" s="249"/>
      <c r="C8" s="250"/>
      <c r="D8" s="19"/>
      <c r="E8" s="91"/>
      <c r="G8" s="348" t="s">
        <v>5</v>
      </c>
      <c r="H8" s="8"/>
      <c r="I8" s="8"/>
      <c r="K8" s="45"/>
      <c r="L8" s="45"/>
      <c r="M8" s="45"/>
      <c r="O8" s="45"/>
    </row>
    <row r="9" spans="1:15" s="1" customFormat="1" ht="12.75">
      <c r="A9" s="251" t="s">
        <v>1</v>
      </c>
      <c r="B9" s="252"/>
      <c r="C9" s="253"/>
      <c r="D9" s="20"/>
      <c r="E9" s="92"/>
      <c r="G9" s="349"/>
      <c r="H9" s="8"/>
      <c r="I9" s="8"/>
      <c r="K9" s="45"/>
      <c r="L9" s="45"/>
      <c r="M9" s="45"/>
      <c r="O9" s="45"/>
    </row>
    <row r="10" spans="1:15" s="1" customFormat="1" ht="25.5" customHeight="1">
      <c r="A10" s="248"/>
      <c r="B10" s="248"/>
      <c r="C10" s="248"/>
      <c r="D10" s="20"/>
      <c r="E10" s="92"/>
      <c r="G10" s="348" t="s">
        <v>6</v>
      </c>
      <c r="H10" s="8"/>
      <c r="I10" s="8"/>
      <c r="K10" s="45"/>
      <c r="L10" s="45"/>
      <c r="M10" s="45"/>
      <c r="O10" s="45"/>
    </row>
    <row r="11" spans="1:15" s="1" customFormat="1" ht="13.5" customHeight="1" thickBot="1">
      <c r="A11" s="251" t="s">
        <v>2</v>
      </c>
      <c r="B11" s="251"/>
      <c r="C11" s="253"/>
      <c r="D11" s="20"/>
      <c r="E11" s="92"/>
      <c r="G11" s="350"/>
      <c r="H11" s="8"/>
      <c r="I11" s="8"/>
      <c r="K11" s="45"/>
      <c r="L11" s="45"/>
      <c r="M11" s="45"/>
      <c r="O11" s="45"/>
    </row>
    <row r="12" spans="1:19" s="1" customFormat="1" ht="24.75" customHeight="1">
      <c r="A12" s="248"/>
      <c r="B12" s="249"/>
      <c r="C12" s="250"/>
      <c r="D12" s="20"/>
      <c r="E12" s="92"/>
      <c r="G12" s="14"/>
      <c r="H12" s="8"/>
      <c r="I12" s="8"/>
      <c r="K12" s="45"/>
      <c r="L12" s="45"/>
      <c r="M12" s="45"/>
      <c r="O12" s="45"/>
      <c r="S12" s="159"/>
    </row>
    <row r="13" spans="1:15" s="1" customFormat="1" ht="13.5" customHeight="1">
      <c r="A13" s="251" t="s">
        <v>45</v>
      </c>
      <c r="B13" s="252"/>
      <c r="C13" s="253"/>
      <c r="D13" s="21"/>
      <c r="E13" s="93"/>
      <c r="G13" s="8"/>
      <c r="H13" s="8"/>
      <c r="I13" s="8"/>
      <c r="K13" s="45"/>
      <c r="L13" s="45"/>
      <c r="M13" s="45"/>
      <c r="O13" s="45"/>
    </row>
    <row r="14" spans="1:15" s="1" customFormat="1" ht="23.25" customHeight="1">
      <c r="A14" s="248"/>
      <c r="B14" s="249"/>
      <c r="C14" s="250"/>
      <c r="D14" s="21"/>
      <c r="E14" s="93"/>
      <c r="G14" s="8"/>
      <c r="H14" s="8"/>
      <c r="I14" s="8"/>
      <c r="K14" s="45"/>
      <c r="L14" s="45"/>
      <c r="M14" s="45"/>
      <c r="O14" s="45"/>
    </row>
    <row r="15" spans="1:15" s="1" customFormat="1" ht="13.5" customHeight="1" thickBot="1">
      <c r="A15" s="274" t="s">
        <v>121</v>
      </c>
      <c r="B15" s="275"/>
      <c r="C15" s="276"/>
      <c r="D15" s="21"/>
      <c r="E15" s="93"/>
      <c r="G15" s="8"/>
      <c r="H15" s="8"/>
      <c r="I15" s="8"/>
      <c r="K15" s="45"/>
      <c r="L15" s="45"/>
      <c r="M15" s="45"/>
      <c r="O15" s="45"/>
    </row>
    <row r="16" spans="1:15" s="1" customFormat="1" ht="21" customHeight="1" thickBot="1">
      <c r="A16" s="260"/>
      <c r="B16" s="261"/>
      <c r="C16" s="262"/>
      <c r="D16" s="21"/>
      <c r="E16" s="93"/>
      <c r="G16" s="8"/>
      <c r="H16" s="8"/>
      <c r="I16" s="8"/>
      <c r="K16" s="45"/>
      <c r="L16" s="45"/>
      <c r="M16" s="45"/>
      <c r="O16" s="45"/>
    </row>
    <row r="17" spans="1:15" s="1" customFormat="1" ht="13.5" customHeight="1" thickBot="1">
      <c r="A17" s="282" t="s">
        <v>93</v>
      </c>
      <c r="B17" s="283"/>
      <c r="C17" s="284"/>
      <c r="D17" s="22"/>
      <c r="E17" s="94"/>
      <c r="G17" s="8"/>
      <c r="H17" s="8"/>
      <c r="I17" s="8"/>
      <c r="K17" s="45"/>
      <c r="L17" s="45"/>
      <c r="M17" s="45"/>
      <c r="O17" s="45"/>
    </row>
    <row r="18" spans="1:15" s="1" customFormat="1" ht="60.75" customHeight="1" thickBot="1">
      <c r="A18" s="277"/>
      <c r="B18" s="278"/>
      <c r="C18" s="279"/>
      <c r="D18" s="22"/>
      <c r="E18" s="94"/>
      <c r="G18" s="8"/>
      <c r="H18" s="8"/>
      <c r="I18" s="8"/>
      <c r="K18" s="45"/>
      <c r="L18" s="45"/>
      <c r="M18" s="45"/>
      <c r="O18" s="45"/>
    </row>
    <row r="19" spans="1:15" s="1" customFormat="1" ht="12.75" customHeight="1" thickBot="1">
      <c r="A19" s="290" t="s">
        <v>87</v>
      </c>
      <c r="B19" s="291"/>
      <c r="C19" s="292"/>
      <c r="D19" s="22"/>
      <c r="E19" s="94"/>
      <c r="G19" s="8"/>
      <c r="H19" s="8"/>
      <c r="I19" s="8"/>
      <c r="K19" s="45"/>
      <c r="L19" s="45"/>
      <c r="M19" s="45"/>
      <c r="O19" s="45"/>
    </row>
    <row r="20" spans="1:15" s="1" customFormat="1" ht="24.75" customHeight="1" thickBot="1">
      <c r="A20" s="288"/>
      <c r="B20" s="288"/>
      <c r="C20" s="289"/>
      <c r="D20" s="22"/>
      <c r="E20" s="94"/>
      <c r="G20" s="8"/>
      <c r="H20" s="8"/>
      <c r="I20" s="8"/>
      <c r="K20" s="45"/>
      <c r="L20" s="45"/>
      <c r="M20" s="45"/>
      <c r="O20" s="45"/>
    </row>
    <row r="21" spans="1:15" s="1" customFormat="1" ht="19.5" customHeight="1" thickBot="1">
      <c r="A21" s="293" t="s">
        <v>3</v>
      </c>
      <c r="B21" s="294"/>
      <c r="C21" s="295"/>
      <c r="D21" s="7" t="s">
        <v>11</v>
      </c>
      <c r="E21" s="80"/>
      <c r="G21" s="13"/>
      <c r="H21" s="13"/>
      <c r="I21" s="13"/>
      <c r="K21" s="45"/>
      <c r="L21" s="45"/>
      <c r="M21" s="45"/>
      <c r="O21" s="45"/>
    </row>
    <row r="22" spans="1:21" s="1" customFormat="1" ht="11.25" customHeight="1" thickBot="1">
      <c r="A22" s="3"/>
      <c r="B22" s="16"/>
      <c r="C22" s="17"/>
      <c r="D22" s="7" t="s">
        <v>10</v>
      </c>
      <c r="E22" s="80"/>
      <c r="F22" s="317">
        <f>IF(D23="Yes","Review tab 'Personal Service Business'","")</f>
      </c>
      <c r="G22" s="318"/>
      <c r="H22" s="318"/>
      <c r="I22" s="319"/>
      <c r="K22" s="45"/>
      <c r="L22" s="45"/>
      <c r="M22" s="45"/>
      <c r="O22" s="45"/>
      <c r="P22"/>
      <c r="Q22"/>
      <c r="R22" s="317">
        <f>IF(D23="Yes","Review tab 'Personal Service Business'","")</f>
      </c>
      <c r="S22" s="318"/>
      <c r="T22" s="318"/>
      <c r="U22" s="319"/>
    </row>
    <row r="23" spans="1:21" s="1" customFormat="1" ht="20.25" customHeight="1" thickBot="1">
      <c r="A23" s="4">
        <v>1</v>
      </c>
      <c r="B23" s="300" t="s">
        <v>60</v>
      </c>
      <c r="C23" s="301"/>
      <c r="D23" s="25"/>
      <c r="E23" s="81"/>
      <c r="F23" s="320"/>
      <c r="G23" s="321"/>
      <c r="H23" s="321"/>
      <c r="I23" s="322"/>
      <c r="K23" s="45"/>
      <c r="L23" s="47"/>
      <c r="M23" s="45"/>
      <c r="O23" s="45"/>
      <c r="P23"/>
      <c r="Q23"/>
      <c r="R23" s="320"/>
      <c r="S23" s="321"/>
      <c r="T23" s="321"/>
      <c r="U23" s="322"/>
    </row>
    <row r="24" spans="1:19" s="1" customFormat="1" ht="18.75" customHeight="1" thickBot="1">
      <c r="A24" s="4">
        <v>2</v>
      </c>
      <c r="B24" s="223" t="s">
        <v>8</v>
      </c>
      <c r="C24" s="224"/>
      <c r="D24" s="99"/>
      <c r="E24" s="81"/>
      <c r="G24" s="8"/>
      <c r="H24" s="8"/>
      <c r="I24" s="8"/>
      <c r="K24" s="45"/>
      <c r="L24" s="47"/>
      <c r="M24" s="45"/>
      <c r="O24" s="45"/>
      <c r="P24"/>
      <c r="Q24"/>
      <c r="R24"/>
      <c r="S24"/>
    </row>
    <row r="25" spans="1:21" s="1" customFormat="1" ht="61.5" customHeight="1" thickBot="1">
      <c r="A25" s="4">
        <v>3</v>
      </c>
      <c r="B25" s="223" t="s">
        <v>37</v>
      </c>
      <c r="C25" s="254"/>
      <c r="D25" s="63"/>
      <c r="E25" s="86"/>
      <c r="F25" s="311" t="str">
        <f>IF(D24="Yes","D22: No further questions required; may enter into contract. Refer to Purchasing Policy P-020 for Guidance"," ")</f>
        <v> </v>
      </c>
      <c r="G25" s="312"/>
      <c r="H25" s="312"/>
      <c r="I25" s="313"/>
      <c r="K25" s="45"/>
      <c r="L25" s="47"/>
      <c r="M25" s="45"/>
      <c r="O25" s="45"/>
      <c r="P25"/>
      <c r="Q25"/>
      <c r="R25" s="311" t="str">
        <f>IF(D24="Yes","D22: No further questions required; may enter into contract. Refer to Purchasing Policy P-020 for Guidance"," ")</f>
        <v> </v>
      </c>
      <c r="S25" s="312"/>
      <c r="T25" s="312"/>
      <c r="U25" s="313"/>
    </row>
    <row r="26" spans="1:19" s="1" customFormat="1" ht="29.25" customHeight="1" thickBot="1">
      <c r="A26" s="4">
        <v>4</v>
      </c>
      <c r="B26" s="223" t="s">
        <v>84</v>
      </c>
      <c r="C26" s="224"/>
      <c r="D26" s="25"/>
      <c r="E26" s="81"/>
      <c r="G26" s="8"/>
      <c r="H26" s="8"/>
      <c r="I26" s="8"/>
      <c r="K26" s="45"/>
      <c r="L26" s="47"/>
      <c r="M26" s="45"/>
      <c r="O26" s="45"/>
      <c r="P26"/>
      <c r="Q26"/>
      <c r="R26"/>
      <c r="S26"/>
    </row>
    <row r="27" spans="1:21" s="1" customFormat="1" ht="57.75" customHeight="1" thickBot="1">
      <c r="A27" s="4">
        <v>5</v>
      </c>
      <c r="B27" s="223" t="s">
        <v>36</v>
      </c>
      <c r="C27" s="224"/>
      <c r="D27" s="64"/>
      <c r="E27" s="87"/>
      <c r="F27" s="311" t="str">
        <f>IF(D26="NO","D24: No further questions required; may enter into the contract"," ")</f>
        <v> </v>
      </c>
      <c r="G27" s="203"/>
      <c r="H27" s="203"/>
      <c r="I27" s="204"/>
      <c r="K27" s="45"/>
      <c r="L27" s="45"/>
      <c r="M27" s="45"/>
      <c r="O27" s="45"/>
      <c r="P27"/>
      <c r="Q27"/>
      <c r="R27" s="311" t="str">
        <f>IF(D26="NO","D24: No further questions required; may enter into the contract"," ")</f>
        <v> </v>
      </c>
      <c r="S27" s="203"/>
      <c r="T27" s="203"/>
      <c r="U27" s="204"/>
    </row>
    <row r="28" spans="1:15" s="1" customFormat="1" ht="45" customHeight="1">
      <c r="A28" s="4">
        <v>6</v>
      </c>
      <c r="B28" s="327" t="s">
        <v>81</v>
      </c>
      <c r="C28" s="328"/>
      <c r="D28" s="5"/>
      <c r="E28" s="86"/>
      <c r="G28" s="8"/>
      <c r="H28" s="8"/>
      <c r="I28" s="8"/>
      <c r="K28" s="45"/>
      <c r="L28" s="45"/>
      <c r="M28" s="45"/>
      <c r="O28" s="45"/>
    </row>
    <row r="29" spans="1:5" ht="68.25" customHeight="1" thickBot="1">
      <c r="A29" s="23">
        <v>6</v>
      </c>
      <c r="B29" s="306" t="s">
        <v>61</v>
      </c>
      <c r="C29" s="307"/>
      <c r="D29" s="29"/>
      <c r="E29" s="88"/>
    </row>
    <row r="30" spans="1:7" ht="62.25" customHeight="1" thickBot="1">
      <c r="A30" s="49">
        <v>7</v>
      </c>
      <c r="B30" s="266" t="s">
        <v>80</v>
      </c>
      <c r="C30" s="267"/>
      <c r="D30" s="37"/>
      <c r="E30" s="39"/>
      <c r="G30" s="12"/>
    </row>
    <row r="31" spans="1:7" ht="9" customHeight="1" thickBot="1">
      <c r="A31" s="50"/>
      <c r="B31" s="30"/>
      <c r="C31" s="31"/>
      <c r="D31" s="39"/>
      <c r="E31" s="39"/>
      <c r="G31" s="12"/>
    </row>
    <row r="32" spans="1:15" ht="27" customHeight="1" thickBot="1">
      <c r="A32" s="271" t="s">
        <v>79</v>
      </c>
      <c r="B32" s="272"/>
      <c r="C32" s="273"/>
      <c r="D32" s="38"/>
      <c r="E32" s="34"/>
      <c r="K32" s="100" t="s">
        <v>46</v>
      </c>
      <c r="L32" s="101" t="s">
        <v>47</v>
      </c>
      <c r="M32" s="102" t="s">
        <v>48</v>
      </c>
      <c r="N32" s="11"/>
      <c r="O32" s="171" t="s">
        <v>108</v>
      </c>
    </row>
    <row r="33" spans="1:14" ht="28.5" customHeight="1" hidden="1">
      <c r="A33" s="296" t="s">
        <v>12</v>
      </c>
      <c r="B33" s="297"/>
      <c r="C33" s="18"/>
      <c r="D33" s="28" t="s">
        <v>9</v>
      </c>
      <c r="E33" s="89"/>
      <c r="K33" s="103"/>
      <c r="L33" s="104"/>
      <c r="M33" s="105"/>
      <c r="N33" s="11"/>
    </row>
    <row r="34" spans="1:15" ht="30" customHeight="1">
      <c r="A34" s="143" t="s">
        <v>13</v>
      </c>
      <c r="B34" s="323" t="s">
        <v>23</v>
      </c>
      <c r="C34" s="324"/>
      <c r="D34" s="142"/>
      <c r="E34" s="81"/>
      <c r="K34" s="106" t="str">
        <f aca="true" t="shared" si="0" ref="K34:K40">IF(D34="Yes","Emp","Con")</f>
        <v>Con</v>
      </c>
      <c r="L34" s="107">
        <f>IF(K34="Con",1,"")</f>
        <v>1</v>
      </c>
      <c r="M34" s="108">
        <f>IF(K34="Con","",1)</f>
      </c>
      <c r="N34" s="11" t="s">
        <v>9</v>
      </c>
      <c r="O34" s="172">
        <f>IF(OR(D34&lt;&gt;"yes",D34&lt;&gt;"No"),1,0)</f>
        <v>1</v>
      </c>
    </row>
    <row r="35" spans="1:18" ht="22.5" customHeight="1" thickBot="1">
      <c r="A35" s="143" t="s">
        <v>14</v>
      </c>
      <c r="B35" s="325" t="s">
        <v>38</v>
      </c>
      <c r="C35" s="326"/>
      <c r="D35" s="142"/>
      <c r="E35" s="81"/>
      <c r="K35" s="109" t="str">
        <f t="shared" si="0"/>
        <v>Con</v>
      </c>
      <c r="L35" s="110">
        <f>IF(K35="Con",1,"")</f>
        <v>1</v>
      </c>
      <c r="M35" s="111">
        <f>IF(K35="Con","",1)</f>
      </c>
      <c r="N35" s="11"/>
      <c r="O35" s="172">
        <f aca="true" t="shared" si="1" ref="O35:O68">IF(OR(D35&lt;&gt;"yes",D35&lt;&gt;"No"),1,0)</f>
        <v>1</v>
      </c>
      <c r="R35" s="34"/>
    </row>
    <row r="36" spans="1:15" ht="30" customHeight="1" thickBot="1">
      <c r="A36" s="40" t="s">
        <v>15</v>
      </c>
      <c r="B36" s="304" t="s">
        <v>62</v>
      </c>
      <c r="C36" s="305"/>
      <c r="D36" s="57"/>
      <c r="E36" s="90"/>
      <c r="K36" s="112"/>
      <c r="L36" s="113"/>
      <c r="M36" s="114">
        <v>0</v>
      </c>
      <c r="N36" s="11"/>
      <c r="O36" s="173"/>
    </row>
    <row r="37" spans="1:21" ht="15.75" customHeight="1">
      <c r="A37" s="40" t="s">
        <v>41</v>
      </c>
      <c r="B37" s="223" t="s">
        <v>20</v>
      </c>
      <c r="C37" s="254"/>
      <c r="D37" s="25"/>
      <c r="E37" s="81"/>
      <c r="F37" s="308" t="str">
        <f>IF(D41="Yes","D39: This is Employment; no further questions required.   If the SP is a retiree, contact the ICQ Administrator        "," ")</f>
        <v> </v>
      </c>
      <c r="G37" s="206"/>
      <c r="H37" s="206"/>
      <c r="I37" s="207"/>
      <c r="K37" s="115" t="str">
        <f>IF(D37="Yes","Con","Emp")</f>
        <v>Emp</v>
      </c>
      <c r="L37" s="116">
        <f>IF(K37="Con",1,"")</f>
      </c>
      <c r="M37" s="117">
        <f aca="true" t="shared" si="2" ref="M37:M62">IF(K37="Con","",1)</f>
        <v>1</v>
      </c>
      <c r="N37" s="11"/>
      <c r="O37" s="172">
        <f t="shared" si="1"/>
        <v>1</v>
      </c>
      <c r="P37"/>
      <c r="Q37"/>
      <c r="R37" s="308" t="str">
        <f>IF(D41="Yes","D41: This is Employment; no further questions required.   If the SP is a retiree, contact the ICQ Administrator.        "," ")</f>
        <v> </v>
      </c>
      <c r="S37" s="329"/>
      <c r="T37" s="329"/>
      <c r="U37" s="330"/>
    </row>
    <row r="38" spans="1:21" ht="14.25" customHeight="1">
      <c r="A38" s="40" t="s">
        <v>42</v>
      </c>
      <c r="B38" s="223" t="s">
        <v>21</v>
      </c>
      <c r="C38" s="254"/>
      <c r="D38" s="25"/>
      <c r="E38" s="81"/>
      <c r="F38" s="208"/>
      <c r="G38" s="209"/>
      <c r="H38" s="209"/>
      <c r="I38" s="210"/>
      <c r="K38" s="118" t="str">
        <f t="shared" si="0"/>
        <v>Con</v>
      </c>
      <c r="L38" s="119">
        <f>IF(K38="Con",1,"")</f>
        <v>1</v>
      </c>
      <c r="M38" s="120">
        <f t="shared" si="2"/>
      </c>
      <c r="N38" s="11"/>
      <c r="O38" s="172">
        <f t="shared" si="1"/>
        <v>1</v>
      </c>
      <c r="P38"/>
      <c r="Q38"/>
      <c r="R38" s="331"/>
      <c r="S38" s="332"/>
      <c r="T38" s="332"/>
      <c r="U38" s="333"/>
    </row>
    <row r="39" spans="1:21" ht="14.25" customHeight="1">
      <c r="A39" s="40" t="s">
        <v>43</v>
      </c>
      <c r="B39" s="223" t="s">
        <v>86</v>
      </c>
      <c r="C39" s="254"/>
      <c r="D39" s="25"/>
      <c r="E39" s="81"/>
      <c r="F39" s="208"/>
      <c r="G39" s="209"/>
      <c r="H39" s="209"/>
      <c r="I39" s="210"/>
      <c r="K39" s="118" t="str">
        <f t="shared" si="0"/>
        <v>Con</v>
      </c>
      <c r="L39" s="119">
        <f>IF(K39="Con",1,"")</f>
        <v>1</v>
      </c>
      <c r="M39" s="120">
        <f t="shared" si="2"/>
      </c>
      <c r="N39" s="11"/>
      <c r="O39" s="172">
        <f t="shared" si="1"/>
        <v>1</v>
      </c>
      <c r="P39"/>
      <c r="Q39"/>
      <c r="R39" s="331"/>
      <c r="S39" s="332"/>
      <c r="T39" s="332"/>
      <c r="U39" s="333"/>
    </row>
    <row r="40" spans="1:21" ht="15" customHeight="1">
      <c r="A40" s="40" t="s">
        <v>44</v>
      </c>
      <c r="B40" s="223" t="s">
        <v>22</v>
      </c>
      <c r="C40" s="254"/>
      <c r="D40" s="25"/>
      <c r="E40" s="81"/>
      <c r="F40" s="208"/>
      <c r="G40" s="209"/>
      <c r="H40" s="209"/>
      <c r="I40" s="210"/>
      <c r="K40" s="118" t="str">
        <f t="shared" si="0"/>
        <v>Con</v>
      </c>
      <c r="L40" s="119">
        <f>IF(K40="Con",1,"")</f>
        <v>1</v>
      </c>
      <c r="M40" s="120">
        <f t="shared" si="2"/>
      </c>
      <c r="N40" s="11"/>
      <c r="O40" s="172">
        <f t="shared" si="1"/>
        <v>1</v>
      </c>
      <c r="P40"/>
      <c r="Q40"/>
      <c r="R40" s="331"/>
      <c r="S40" s="332"/>
      <c r="T40" s="332"/>
      <c r="U40" s="333"/>
    </row>
    <row r="41" spans="1:21" ht="42" customHeight="1" thickBot="1">
      <c r="A41" s="41">
        <v>2</v>
      </c>
      <c r="B41" s="223" t="s">
        <v>113</v>
      </c>
      <c r="C41" s="224"/>
      <c r="D41" s="62"/>
      <c r="E41" s="81"/>
      <c r="F41" s="211"/>
      <c r="G41" s="212"/>
      <c r="H41" s="212"/>
      <c r="I41" s="213"/>
      <c r="K41" s="118" t="str">
        <f>IF(D41="Yes","Emp","Con")</f>
        <v>Con</v>
      </c>
      <c r="L41" s="119">
        <f aca="true" t="shared" si="3" ref="L41:L62">IF(K41="Con",1,"")</f>
        <v>1</v>
      </c>
      <c r="M41" s="120">
        <f t="shared" si="2"/>
      </c>
      <c r="N41" s="11"/>
      <c r="O41" s="172">
        <f t="shared" si="1"/>
        <v>1</v>
      </c>
      <c r="P41"/>
      <c r="Q41"/>
      <c r="R41" s="334"/>
      <c r="S41" s="335"/>
      <c r="T41" s="335"/>
      <c r="U41" s="336"/>
    </row>
    <row r="42" spans="1:21" ht="59.25" customHeight="1">
      <c r="A42" s="41" t="s">
        <v>16</v>
      </c>
      <c r="B42" s="223" t="s">
        <v>117</v>
      </c>
      <c r="C42" s="224"/>
      <c r="D42" s="62" t="s">
        <v>9</v>
      </c>
      <c r="E42" s="81"/>
      <c r="F42" s="309"/>
      <c r="G42" s="310"/>
      <c r="H42" s="310"/>
      <c r="I42" s="310"/>
      <c r="K42" s="118" t="str">
        <f>IF(D42="Yes","Con","Emp")</f>
        <v>Emp</v>
      </c>
      <c r="L42" s="119">
        <f t="shared" si="3"/>
      </c>
      <c r="M42" s="120">
        <f t="shared" si="2"/>
        <v>1</v>
      </c>
      <c r="N42" s="11"/>
      <c r="O42" s="172">
        <f t="shared" si="1"/>
        <v>1</v>
      </c>
      <c r="P42"/>
      <c r="Q42"/>
      <c r="R42" s="340">
        <f>IF(D42="No","Are you sure that the SP does not provide this service to other clients?","")</f>
      </c>
      <c r="S42" s="341"/>
      <c r="T42" s="341"/>
      <c r="U42" s="342"/>
    </row>
    <row r="43" spans="1:21" ht="28.5" customHeight="1" thickBot="1">
      <c r="A43" s="41" t="s">
        <v>17</v>
      </c>
      <c r="B43" s="223" t="s">
        <v>118</v>
      </c>
      <c r="C43" s="224"/>
      <c r="D43" s="62" t="s">
        <v>9</v>
      </c>
      <c r="E43" s="81"/>
      <c r="F43" s="310"/>
      <c r="G43" s="310"/>
      <c r="H43" s="310"/>
      <c r="I43" s="310"/>
      <c r="K43" s="118" t="str">
        <f>IF(D43="Yes","Con","Emp")</f>
        <v>Emp</v>
      </c>
      <c r="L43" s="119">
        <f t="shared" si="3"/>
      </c>
      <c r="M43" s="120">
        <f t="shared" si="2"/>
        <v>1</v>
      </c>
      <c r="N43" s="11"/>
      <c r="O43" s="172">
        <f t="shared" si="1"/>
        <v>1</v>
      </c>
      <c r="P43"/>
      <c r="Q43"/>
      <c r="R43" s="343"/>
      <c r="S43" s="344"/>
      <c r="T43" s="344"/>
      <c r="U43" s="345"/>
    </row>
    <row r="44" spans="1:254" s="51" customFormat="1" ht="30" customHeight="1">
      <c r="A44" s="41" t="s">
        <v>18</v>
      </c>
      <c r="B44" s="223" t="s">
        <v>39</v>
      </c>
      <c r="C44" s="254"/>
      <c r="D44" s="62"/>
      <c r="E44" s="81"/>
      <c r="F44" s="2"/>
      <c r="G44" s="11"/>
      <c r="H44" s="11"/>
      <c r="I44" s="11"/>
      <c r="J44" s="43"/>
      <c r="K44" s="118" t="str">
        <f>IF(D44="Yes","Con","Emp")</f>
        <v>Emp</v>
      </c>
      <c r="L44" s="119">
        <f t="shared" si="3"/>
      </c>
      <c r="M44" s="120">
        <f t="shared" si="2"/>
        <v>1</v>
      </c>
      <c r="N44" s="42"/>
      <c r="O44" s="172">
        <f t="shared" si="1"/>
        <v>1</v>
      </c>
      <c r="P44" s="43"/>
      <c r="Q44" s="43"/>
      <c r="R44" s="309" t="s">
        <v>9</v>
      </c>
      <c r="S44" s="309"/>
      <c r="T44" s="309"/>
      <c r="U44" s="309"/>
      <c r="V44" s="43"/>
      <c r="W44" s="43"/>
      <c r="X44" s="43"/>
      <c r="Y44" s="43"/>
      <c r="Z44" s="43"/>
      <c r="AA44" s="43"/>
      <c r="AB44" s="43"/>
      <c r="AC44" s="43"/>
      <c r="AD44" s="43"/>
      <c r="AE44" s="43"/>
      <c r="AF44" s="43"/>
      <c r="AG44" s="43"/>
      <c r="AH44" s="43"/>
      <c r="AI44" s="43"/>
      <c r="AJ44" s="43"/>
      <c r="AK44" s="43"/>
      <c r="AL44" s="43"/>
      <c r="AM44" s="43"/>
      <c r="AN44" s="43"/>
      <c r="AO44" s="43"/>
      <c r="AP44" s="43"/>
      <c r="AQ44" s="43"/>
      <c r="AR44" s="43"/>
      <c r="AS44" s="43"/>
      <c r="AT44" s="43"/>
      <c r="AU44" s="43"/>
      <c r="AV44" s="43"/>
      <c r="AW44" s="43"/>
      <c r="AX44" s="43"/>
      <c r="AY44" s="43"/>
      <c r="AZ44" s="43"/>
      <c r="BA44" s="43"/>
      <c r="BB44" s="43"/>
      <c r="BC44" s="43"/>
      <c r="BD44" s="43"/>
      <c r="BE44" s="43"/>
      <c r="BF44" s="43"/>
      <c r="BG44" s="43"/>
      <c r="BH44" s="43"/>
      <c r="BI44" s="43"/>
      <c r="BJ44" s="43"/>
      <c r="BK44" s="43"/>
      <c r="BL44" s="43"/>
      <c r="BM44" s="43"/>
      <c r="BN44" s="43"/>
      <c r="BO44" s="43"/>
      <c r="BP44" s="43"/>
      <c r="BQ44" s="43"/>
      <c r="BR44" s="43"/>
      <c r="BS44" s="43"/>
      <c r="BT44" s="43"/>
      <c r="BU44" s="43"/>
      <c r="BV44" s="43"/>
      <c r="BW44" s="43"/>
      <c r="BX44" s="43"/>
      <c r="BY44" s="43"/>
      <c r="BZ44" s="43"/>
      <c r="CA44" s="43"/>
      <c r="CB44" s="43"/>
      <c r="CC44" s="43"/>
      <c r="CD44" s="43"/>
      <c r="CE44" s="43"/>
      <c r="CF44" s="43"/>
      <c r="CG44" s="43"/>
      <c r="CH44" s="43"/>
      <c r="CI44" s="43"/>
      <c r="CJ44" s="43"/>
      <c r="CK44" s="43"/>
      <c r="CL44" s="43"/>
      <c r="CM44" s="43"/>
      <c r="CN44" s="43"/>
      <c r="CO44" s="43"/>
      <c r="CP44" s="43"/>
      <c r="CQ44" s="43"/>
      <c r="CR44" s="43"/>
      <c r="CS44" s="43"/>
      <c r="CT44" s="43"/>
      <c r="CU44" s="43"/>
      <c r="CV44" s="43"/>
      <c r="CW44" s="43"/>
      <c r="CX44" s="43"/>
      <c r="CY44" s="43"/>
      <c r="CZ44" s="43"/>
      <c r="DA44" s="43"/>
      <c r="DB44" s="43"/>
      <c r="DC44" s="43"/>
      <c r="DD44" s="43"/>
      <c r="DE44" s="43"/>
      <c r="DF44" s="43"/>
      <c r="DG44" s="43"/>
      <c r="DH44" s="43"/>
      <c r="DI44" s="43"/>
      <c r="DJ44" s="43"/>
      <c r="DK44" s="43"/>
      <c r="DL44" s="43"/>
      <c r="DM44" s="43"/>
      <c r="DN44" s="43"/>
      <c r="DO44" s="43"/>
      <c r="DP44" s="43"/>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c r="EO44" s="43"/>
      <c r="EP44" s="43"/>
      <c r="EQ44" s="43"/>
      <c r="ER44" s="43"/>
      <c r="ES44" s="43"/>
      <c r="ET44" s="43"/>
      <c r="EU44" s="43"/>
      <c r="EV44" s="43"/>
      <c r="EW44" s="43"/>
      <c r="EX44" s="43"/>
      <c r="EY44" s="43"/>
      <c r="EZ44" s="43"/>
      <c r="FA44" s="43"/>
      <c r="FB44" s="43"/>
      <c r="FC44" s="43"/>
      <c r="FD44" s="43"/>
      <c r="FE44" s="43"/>
      <c r="FF44" s="43"/>
      <c r="FG44" s="43"/>
      <c r="FH44" s="43"/>
      <c r="FI44" s="43"/>
      <c r="FJ44" s="43"/>
      <c r="FK44" s="43"/>
      <c r="FL44" s="43"/>
      <c r="FM44" s="43"/>
      <c r="FN44" s="43"/>
      <c r="FO44" s="43"/>
      <c r="FP44" s="43"/>
      <c r="FQ44" s="43"/>
      <c r="FR44" s="43"/>
      <c r="FS44" s="43"/>
      <c r="FT44" s="43"/>
      <c r="FU44" s="43"/>
      <c r="FV44" s="43"/>
      <c r="FW44" s="43"/>
      <c r="FX44" s="43"/>
      <c r="FY44" s="43"/>
      <c r="FZ44" s="43"/>
      <c r="GA44" s="43"/>
      <c r="GB44" s="43"/>
      <c r="GC44" s="43"/>
      <c r="GD44" s="43"/>
      <c r="GE44" s="43"/>
      <c r="GF44" s="43"/>
      <c r="GG44" s="43"/>
      <c r="GH44" s="43"/>
      <c r="GI44" s="43"/>
      <c r="GJ44" s="43"/>
      <c r="GK44" s="43"/>
      <c r="GL44" s="43"/>
      <c r="GM44" s="43"/>
      <c r="GN44" s="43"/>
      <c r="GO44" s="43"/>
      <c r="GP44" s="43"/>
      <c r="GQ44" s="43"/>
      <c r="GR44" s="43"/>
      <c r="GS44" s="43"/>
      <c r="GT44" s="43"/>
      <c r="GU44" s="43"/>
      <c r="GV44" s="43"/>
      <c r="GW44" s="43"/>
      <c r="GX44" s="43"/>
      <c r="GY44" s="43"/>
      <c r="GZ44" s="43"/>
      <c r="HA44" s="43"/>
      <c r="HB44" s="43"/>
      <c r="HC44" s="43"/>
      <c r="HD44" s="43"/>
      <c r="HE44" s="43"/>
      <c r="HF44" s="43"/>
      <c r="HG44" s="43"/>
      <c r="HH44" s="43"/>
      <c r="HI44" s="43"/>
      <c r="HJ44" s="43"/>
      <c r="HK44" s="43"/>
      <c r="HL44" s="43"/>
      <c r="HM44" s="43"/>
      <c r="HN44" s="43"/>
      <c r="HO44" s="43"/>
      <c r="HP44" s="43"/>
      <c r="HQ44" s="43"/>
      <c r="HR44" s="43"/>
      <c r="HS44" s="43"/>
      <c r="HT44" s="43"/>
      <c r="HU44" s="43"/>
      <c r="HV44" s="43"/>
      <c r="HW44" s="43"/>
      <c r="HX44" s="43"/>
      <c r="HY44" s="43"/>
      <c r="HZ44" s="43"/>
      <c r="IA44" s="43"/>
      <c r="IB44" s="43"/>
      <c r="IC44" s="43"/>
      <c r="ID44" s="43"/>
      <c r="IE44" s="43"/>
      <c r="IF44" s="43"/>
      <c r="IG44" s="43"/>
      <c r="IH44" s="43"/>
      <c r="II44" s="43"/>
      <c r="IJ44" s="43"/>
      <c r="IK44" s="43"/>
      <c r="IL44" s="43"/>
      <c r="IM44" s="43"/>
      <c r="IN44" s="43"/>
      <c r="IO44" s="43"/>
      <c r="IP44" s="43"/>
      <c r="IQ44" s="43"/>
      <c r="IR44" s="43"/>
      <c r="IS44" s="43"/>
      <c r="IT44" s="43"/>
    </row>
    <row r="45" spans="1:15" ht="20.25" customHeight="1">
      <c r="A45" s="41" t="s">
        <v>19</v>
      </c>
      <c r="B45" s="223" t="s">
        <v>63</v>
      </c>
      <c r="C45" s="224"/>
      <c r="D45" s="25"/>
      <c r="E45" s="81"/>
      <c r="F45" s="43"/>
      <c r="G45" s="42"/>
      <c r="H45" s="42"/>
      <c r="I45" s="42"/>
      <c r="K45" s="118" t="str">
        <f>IF(D45="Yes","Con","Emp")</f>
        <v>Emp</v>
      </c>
      <c r="L45" s="119">
        <f t="shared" si="3"/>
      </c>
      <c r="M45" s="120">
        <f t="shared" si="2"/>
        <v>1</v>
      </c>
      <c r="N45" s="11"/>
      <c r="O45" s="172">
        <f t="shared" si="1"/>
        <v>1</v>
      </c>
    </row>
    <row r="46" spans="1:254" s="51" customFormat="1" ht="18.75" customHeight="1">
      <c r="A46" s="143">
        <v>4</v>
      </c>
      <c r="B46" s="221" t="s">
        <v>64</v>
      </c>
      <c r="C46" s="222"/>
      <c r="D46" s="144"/>
      <c r="E46" s="81"/>
      <c r="F46" s="2"/>
      <c r="G46" s="11"/>
      <c r="H46" s="11"/>
      <c r="I46" s="11"/>
      <c r="J46" s="43"/>
      <c r="K46" s="118" t="str">
        <f>IF(D46="Yes","Emp","Con")</f>
        <v>Con</v>
      </c>
      <c r="L46" s="119">
        <f t="shared" si="3"/>
        <v>1</v>
      </c>
      <c r="M46" s="120">
        <f t="shared" si="2"/>
      </c>
      <c r="N46" s="42"/>
      <c r="O46" s="172">
        <f t="shared" si="1"/>
        <v>1</v>
      </c>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c r="BD46" s="43"/>
      <c r="BE46" s="43"/>
      <c r="BF46" s="43"/>
      <c r="BG46" s="43"/>
      <c r="BH46" s="43"/>
      <c r="BI46" s="43"/>
      <c r="BJ46" s="43"/>
      <c r="BK46" s="43"/>
      <c r="BL46" s="43"/>
      <c r="BM46" s="43"/>
      <c r="BN46" s="43"/>
      <c r="BO46" s="43"/>
      <c r="BP46" s="43"/>
      <c r="BQ46" s="43"/>
      <c r="BR46" s="43"/>
      <c r="BS46" s="43"/>
      <c r="BT46" s="43"/>
      <c r="BU46" s="43"/>
      <c r="BV46" s="43"/>
      <c r="BW46" s="43"/>
      <c r="BX46" s="43"/>
      <c r="BY46" s="43"/>
      <c r="BZ46" s="43"/>
      <c r="CA46" s="43"/>
      <c r="CB46" s="43"/>
      <c r="CC46" s="43"/>
      <c r="CD46" s="43"/>
      <c r="CE46" s="43"/>
      <c r="CF46" s="43"/>
      <c r="CG46" s="43"/>
      <c r="CH46" s="43"/>
      <c r="CI46" s="43"/>
      <c r="CJ46" s="43"/>
      <c r="CK46" s="43"/>
      <c r="CL46" s="43"/>
      <c r="CM46" s="43"/>
      <c r="CN46" s="43"/>
      <c r="CO46" s="43"/>
      <c r="CP46" s="43"/>
      <c r="CQ46" s="43"/>
      <c r="CR46" s="43"/>
      <c r="CS46" s="43"/>
      <c r="CT46" s="43"/>
      <c r="CU46" s="43"/>
      <c r="CV46" s="43"/>
      <c r="CW46" s="43"/>
      <c r="CX46" s="43"/>
      <c r="CY46" s="43"/>
      <c r="CZ46" s="43"/>
      <c r="DA46" s="43"/>
      <c r="DB46" s="43"/>
      <c r="DC46" s="43"/>
      <c r="DD46" s="43"/>
      <c r="DE46" s="43"/>
      <c r="DF46" s="43"/>
      <c r="DG46" s="43"/>
      <c r="DH46" s="43"/>
      <c r="DI46" s="43"/>
      <c r="DJ46" s="43"/>
      <c r="DK46" s="43"/>
      <c r="DL46" s="43"/>
      <c r="DM46" s="43"/>
      <c r="DN46" s="43"/>
      <c r="DO46" s="43"/>
      <c r="DP46" s="43"/>
      <c r="DQ46" s="43"/>
      <c r="DR46" s="43"/>
      <c r="DS46" s="43"/>
      <c r="DT46" s="43"/>
      <c r="DU46" s="43"/>
      <c r="DV46" s="43"/>
      <c r="DW46" s="43"/>
      <c r="DX46" s="43"/>
      <c r="DY46" s="43"/>
      <c r="DZ46" s="43"/>
      <c r="EA46" s="43"/>
      <c r="EB46" s="43"/>
      <c r="EC46" s="43"/>
      <c r="ED46" s="43"/>
      <c r="EE46" s="43"/>
      <c r="EF46" s="43"/>
      <c r="EG46" s="43"/>
      <c r="EH46" s="43"/>
      <c r="EI46" s="43"/>
      <c r="EJ46" s="43"/>
      <c r="EK46" s="43"/>
      <c r="EL46" s="43"/>
      <c r="EM46" s="43"/>
      <c r="EN46" s="43"/>
      <c r="EO46" s="43"/>
      <c r="EP46" s="43"/>
      <c r="EQ46" s="43"/>
      <c r="ER46" s="43"/>
      <c r="ES46" s="43"/>
      <c r="ET46" s="43"/>
      <c r="EU46" s="43"/>
      <c r="EV46" s="43"/>
      <c r="EW46" s="43"/>
      <c r="EX46" s="43"/>
      <c r="EY46" s="43"/>
      <c r="EZ46" s="43"/>
      <c r="FA46" s="43"/>
      <c r="FB46" s="43"/>
      <c r="FC46" s="43"/>
      <c r="FD46" s="43"/>
      <c r="FE46" s="43"/>
      <c r="FF46" s="43"/>
      <c r="FG46" s="43"/>
      <c r="FH46" s="43"/>
      <c r="FI46" s="43"/>
      <c r="FJ46" s="43"/>
      <c r="FK46" s="43"/>
      <c r="FL46" s="43"/>
      <c r="FM46" s="43"/>
      <c r="FN46" s="43"/>
      <c r="FO46" s="43"/>
      <c r="FP46" s="43"/>
      <c r="FQ46" s="43"/>
      <c r="FR46" s="43"/>
      <c r="FS46" s="43"/>
      <c r="FT46" s="43"/>
      <c r="FU46" s="43"/>
      <c r="FV46" s="43"/>
      <c r="FW46" s="43"/>
      <c r="FX46" s="43"/>
      <c r="FY46" s="43"/>
      <c r="FZ46" s="43"/>
      <c r="GA46" s="43"/>
      <c r="GB46" s="43"/>
      <c r="GC46" s="43"/>
      <c r="GD46" s="43"/>
      <c r="GE46" s="43"/>
      <c r="GF46" s="43"/>
      <c r="GG46" s="43"/>
      <c r="GH46" s="43"/>
      <c r="GI46" s="43"/>
      <c r="GJ46" s="43"/>
      <c r="GK46" s="43"/>
      <c r="GL46" s="43"/>
      <c r="GM46" s="43"/>
      <c r="GN46" s="43"/>
      <c r="GO46" s="43"/>
      <c r="GP46" s="43"/>
      <c r="GQ46" s="43"/>
      <c r="GR46" s="43"/>
      <c r="GS46" s="43"/>
      <c r="GT46" s="43"/>
      <c r="GU46" s="43"/>
      <c r="GV46" s="43"/>
      <c r="GW46" s="43"/>
      <c r="GX46" s="43"/>
      <c r="GY46" s="43"/>
      <c r="GZ46" s="43"/>
      <c r="HA46" s="43"/>
      <c r="HB46" s="43"/>
      <c r="HC46" s="43"/>
      <c r="HD46" s="43"/>
      <c r="HE46" s="43"/>
      <c r="HF46" s="43"/>
      <c r="HG46" s="43"/>
      <c r="HH46" s="43"/>
      <c r="HI46" s="43"/>
      <c r="HJ46" s="43"/>
      <c r="HK46" s="43"/>
      <c r="HL46" s="43"/>
      <c r="HM46" s="43"/>
      <c r="HN46" s="43"/>
      <c r="HO46" s="43"/>
      <c r="HP46" s="43"/>
      <c r="HQ46" s="43"/>
      <c r="HR46" s="43"/>
      <c r="HS46" s="43"/>
      <c r="HT46" s="43"/>
      <c r="HU46" s="43"/>
      <c r="HV46" s="43"/>
      <c r="HW46" s="43"/>
      <c r="HX46" s="43"/>
      <c r="HY46" s="43"/>
      <c r="HZ46" s="43"/>
      <c r="IA46" s="43"/>
      <c r="IB46" s="43"/>
      <c r="IC46" s="43"/>
      <c r="ID46" s="43"/>
      <c r="IE46" s="43"/>
      <c r="IF46" s="43"/>
      <c r="IG46" s="43"/>
      <c r="IH46" s="43"/>
      <c r="II46" s="43"/>
      <c r="IJ46" s="43"/>
      <c r="IK46" s="43"/>
      <c r="IL46" s="43"/>
      <c r="IM46" s="43"/>
      <c r="IN46" s="43"/>
      <c r="IO46" s="43"/>
      <c r="IP46" s="43"/>
      <c r="IQ46" s="43"/>
      <c r="IR46" s="43"/>
      <c r="IS46" s="43"/>
      <c r="IT46" s="43"/>
    </row>
    <row r="47" spans="1:15" ht="17.25" customHeight="1">
      <c r="A47" s="145">
        <f>A46+1</f>
        <v>5</v>
      </c>
      <c r="B47" s="221" t="s">
        <v>88</v>
      </c>
      <c r="C47" s="222"/>
      <c r="D47" s="144"/>
      <c r="E47" s="81"/>
      <c r="K47" s="118" t="str">
        <f>IF(D47="Yes","Emp","Con")</f>
        <v>Con</v>
      </c>
      <c r="L47" s="119">
        <f t="shared" si="3"/>
        <v>1</v>
      </c>
      <c r="M47" s="120">
        <f t="shared" si="2"/>
      </c>
      <c r="N47" s="11"/>
      <c r="O47" s="172">
        <f t="shared" si="1"/>
        <v>1</v>
      </c>
    </row>
    <row r="48" spans="1:15" ht="66.75" customHeight="1">
      <c r="A48" s="145">
        <f aca="true" t="shared" si="4" ref="A48:A66">A47+1</f>
        <v>6</v>
      </c>
      <c r="B48" s="221" t="s">
        <v>94</v>
      </c>
      <c r="C48" s="222"/>
      <c r="D48" s="144"/>
      <c r="E48" s="81"/>
      <c r="K48" s="118" t="str">
        <f>IF(D48="Yes","Emp","Con")</f>
        <v>Con</v>
      </c>
      <c r="L48" s="119">
        <f t="shared" si="3"/>
        <v>1</v>
      </c>
      <c r="M48" s="120">
        <f t="shared" si="2"/>
      </c>
      <c r="N48" s="11"/>
      <c r="O48" s="172">
        <f t="shared" si="1"/>
        <v>1</v>
      </c>
    </row>
    <row r="49" spans="1:15" ht="19.5" customHeight="1">
      <c r="A49" s="54">
        <f t="shared" si="4"/>
        <v>7</v>
      </c>
      <c r="B49" s="223" t="s">
        <v>65</v>
      </c>
      <c r="C49" s="224"/>
      <c r="D49" s="25"/>
      <c r="E49" s="81"/>
      <c r="K49" s="118" t="str">
        <f>IF(D49="Yes","Con","Emp")</f>
        <v>Emp</v>
      </c>
      <c r="L49" s="119">
        <f t="shared" si="3"/>
      </c>
      <c r="M49" s="120">
        <f t="shared" si="2"/>
        <v>1</v>
      </c>
      <c r="N49" s="11"/>
      <c r="O49" s="172">
        <f t="shared" si="1"/>
        <v>1</v>
      </c>
    </row>
    <row r="50" spans="1:15" ht="16.5" customHeight="1">
      <c r="A50" s="145">
        <f t="shared" si="4"/>
        <v>8</v>
      </c>
      <c r="B50" s="221" t="s">
        <v>66</v>
      </c>
      <c r="C50" s="222"/>
      <c r="D50" s="144"/>
      <c r="E50" s="81"/>
      <c r="K50" s="118" t="str">
        <f>IF(D50="Yes","Emp","Con")</f>
        <v>Con</v>
      </c>
      <c r="L50" s="119">
        <f t="shared" si="3"/>
        <v>1</v>
      </c>
      <c r="M50" s="120">
        <f t="shared" si="2"/>
      </c>
      <c r="N50" s="11"/>
      <c r="O50" s="172">
        <f t="shared" si="1"/>
        <v>1</v>
      </c>
    </row>
    <row r="51" spans="1:15" ht="26.25" customHeight="1">
      <c r="A51" s="54">
        <f t="shared" si="4"/>
        <v>9</v>
      </c>
      <c r="B51" s="223" t="s">
        <v>40</v>
      </c>
      <c r="C51" s="224"/>
      <c r="D51" s="25"/>
      <c r="E51" s="81"/>
      <c r="K51" s="118" t="str">
        <f>IF(D51="Yes","Emp","Con")</f>
        <v>Con</v>
      </c>
      <c r="L51" s="119">
        <f t="shared" si="3"/>
        <v>1</v>
      </c>
      <c r="M51" s="120">
        <f t="shared" si="2"/>
      </c>
      <c r="N51" s="11"/>
      <c r="O51" s="172">
        <f t="shared" si="1"/>
        <v>1</v>
      </c>
    </row>
    <row r="52" spans="1:15" ht="17.25" customHeight="1">
      <c r="A52" s="145">
        <f t="shared" si="4"/>
        <v>10</v>
      </c>
      <c r="B52" s="221" t="s">
        <v>67</v>
      </c>
      <c r="C52" s="222"/>
      <c r="D52" s="144"/>
      <c r="E52" s="81"/>
      <c r="K52" s="118" t="str">
        <f>IF(D52="Yes","Emp","Con")</f>
        <v>Con</v>
      </c>
      <c r="L52" s="119">
        <f t="shared" si="3"/>
        <v>1</v>
      </c>
      <c r="M52" s="120">
        <f t="shared" si="2"/>
      </c>
      <c r="N52" s="11"/>
      <c r="O52" s="172">
        <f t="shared" si="1"/>
        <v>1</v>
      </c>
    </row>
    <row r="53" spans="1:15" ht="18.75" customHeight="1">
      <c r="A53" s="145">
        <f t="shared" si="4"/>
        <v>11</v>
      </c>
      <c r="B53" s="221" t="s">
        <v>68</v>
      </c>
      <c r="C53" s="222"/>
      <c r="D53" s="144"/>
      <c r="E53" s="81"/>
      <c r="K53" s="118" t="str">
        <f>IF($K$41="STOP","STOP",IF(D53="Yes","Emp","Con"))</f>
        <v>Con</v>
      </c>
      <c r="L53" s="119">
        <f t="shared" si="3"/>
        <v>1</v>
      </c>
      <c r="M53" s="120">
        <f t="shared" si="2"/>
      </c>
      <c r="N53" s="11"/>
      <c r="O53" s="172">
        <f t="shared" si="1"/>
        <v>1</v>
      </c>
    </row>
    <row r="54" spans="1:15" ht="29.25" customHeight="1">
      <c r="A54" s="145">
        <f t="shared" si="4"/>
        <v>12</v>
      </c>
      <c r="B54" s="221" t="s">
        <v>69</v>
      </c>
      <c r="C54" s="222"/>
      <c r="D54" s="144"/>
      <c r="E54" s="81"/>
      <c r="K54" s="118" t="str">
        <f>IF(D54="Yes","Emp","Con")</f>
        <v>Con</v>
      </c>
      <c r="L54" s="119">
        <f t="shared" si="3"/>
        <v>1</v>
      </c>
      <c r="M54" s="120">
        <f t="shared" si="2"/>
      </c>
      <c r="N54" s="11"/>
      <c r="O54" s="172">
        <f t="shared" si="1"/>
        <v>1</v>
      </c>
    </row>
    <row r="55" spans="1:15" ht="39" customHeight="1">
      <c r="A55" s="54">
        <f t="shared" si="4"/>
        <v>13</v>
      </c>
      <c r="B55" s="298" t="s">
        <v>85</v>
      </c>
      <c r="C55" s="299"/>
      <c r="D55" s="25"/>
      <c r="E55" s="81"/>
      <c r="K55" s="118" t="str">
        <f>IF($K$41="STOP","STOP",IF(D55="Yes","Con","Emp"))</f>
        <v>Emp</v>
      </c>
      <c r="L55" s="119">
        <f t="shared" si="3"/>
      </c>
      <c r="M55" s="120">
        <f t="shared" si="2"/>
        <v>1</v>
      </c>
      <c r="N55" s="11"/>
      <c r="O55" s="172">
        <f t="shared" si="1"/>
        <v>1</v>
      </c>
    </row>
    <row r="56" spans="1:15" ht="29.25" customHeight="1" thickBot="1">
      <c r="A56" s="54">
        <f t="shared" si="4"/>
        <v>14</v>
      </c>
      <c r="B56" s="300" t="s">
        <v>70</v>
      </c>
      <c r="C56" s="301"/>
      <c r="D56" s="26"/>
      <c r="E56" s="82"/>
      <c r="K56" s="118" t="str">
        <f aca="true" t="shared" si="5" ref="K56:K62">IF(D56="Yes","Con","Emp")</f>
        <v>Emp</v>
      </c>
      <c r="L56" s="119">
        <f t="shared" si="3"/>
      </c>
      <c r="M56" s="120">
        <f t="shared" si="2"/>
        <v>1</v>
      </c>
      <c r="N56" s="11"/>
      <c r="O56" s="172">
        <f t="shared" si="1"/>
        <v>1</v>
      </c>
    </row>
    <row r="57" spans="1:21" ht="16.5" customHeight="1">
      <c r="A57" s="145">
        <f t="shared" si="4"/>
        <v>15</v>
      </c>
      <c r="B57" s="221" t="s">
        <v>71</v>
      </c>
      <c r="C57" s="222"/>
      <c r="D57" s="146"/>
      <c r="E57" s="82"/>
      <c r="F57" s="205">
        <f>IF(D63="Yes","D61: Refer to the Independent vs. Employee Policy for Guidance","")</f>
      </c>
      <c r="G57" s="206"/>
      <c r="H57" s="206"/>
      <c r="I57" s="207"/>
      <c r="K57" s="118" t="str">
        <f t="shared" si="5"/>
        <v>Emp</v>
      </c>
      <c r="L57" s="119">
        <f t="shared" si="3"/>
      </c>
      <c r="M57" s="120">
        <f t="shared" si="2"/>
        <v>1</v>
      </c>
      <c r="N57" s="11"/>
      <c r="O57" s="172">
        <f t="shared" si="1"/>
        <v>1</v>
      </c>
      <c r="P57"/>
      <c r="Q57"/>
      <c r="R57" s="205">
        <f>IF(D63="Yes","D63: Refer to the Independent vs. Employee Policy for Guidance","")</f>
      </c>
      <c r="S57" s="206"/>
      <c r="T57" s="206"/>
      <c r="U57" s="207"/>
    </row>
    <row r="58" spans="1:21" ht="16.5" customHeight="1">
      <c r="A58" s="145">
        <f t="shared" si="4"/>
        <v>16</v>
      </c>
      <c r="B58" s="221" t="s">
        <v>72</v>
      </c>
      <c r="C58" s="222"/>
      <c r="D58" s="146"/>
      <c r="E58" s="82"/>
      <c r="F58" s="208"/>
      <c r="G58" s="209"/>
      <c r="H58" s="209"/>
      <c r="I58" s="210"/>
      <c r="K58" s="118" t="str">
        <f t="shared" si="5"/>
        <v>Emp</v>
      </c>
      <c r="L58" s="119">
        <f t="shared" si="3"/>
      </c>
      <c r="M58" s="120">
        <f t="shared" si="2"/>
        <v>1</v>
      </c>
      <c r="N58" s="11"/>
      <c r="O58" s="172">
        <f t="shared" si="1"/>
        <v>1</v>
      </c>
      <c r="P58"/>
      <c r="Q58"/>
      <c r="R58" s="208"/>
      <c r="S58" s="209"/>
      <c r="T58" s="209"/>
      <c r="U58" s="210"/>
    </row>
    <row r="59" spans="1:21" ht="15" customHeight="1" thickBot="1">
      <c r="A59" s="145">
        <f t="shared" si="4"/>
        <v>17</v>
      </c>
      <c r="B59" s="221" t="s">
        <v>73</v>
      </c>
      <c r="C59" s="222"/>
      <c r="D59" s="146"/>
      <c r="E59" s="82"/>
      <c r="F59" s="211"/>
      <c r="G59" s="212"/>
      <c r="H59" s="212"/>
      <c r="I59" s="213"/>
      <c r="K59" s="118" t="str">
        <f t="shared" si="5"/>
        <v>Emp</v>
      </c>
      <c r="L59" s="119">
        <f t="shared" si="3"/>
      </c>
      <c r="M59" s="120">
        <f t="shared" si="2"/>
        <v>1</v>
      </c>
      <c r="N59" s="11"/>
      <c r="O59" s="172">
        <f t="shared" si="1"/>
        <v>1</v>
      </c>
      <c r="P59"/>
      <c r="Q59"/>
      <c r="R59" s="211"/>
      <c r="S59" s="212"/>
      <c r="T59" s="212"/>
      <c r="U59" s="213"/>
    </row>
    <row r="60" spans="1:21" ht="33" customHeight="1" thickBot="1">
      <c r="A60" s="145">
        <f t="shared" si="4"/>
        <v>18</v>
      </c>
      <c r="B60" s="221" t="s">
        <v>119</v>
      </c>
      <c r="C60" s="222"/>
      <c r="D60" s="147" t="s">
        <v>9</v>
      </c>
      <c r="E60" s="82"/>
      <c r="G60" s="24"/>
      <c r="H60" s="24"/>
      <c r="I60" s="24"/>
      <c r="K60" s="118" t="str">
        <f t="shared" si="5"/>
        <v>Emp</v>
      </c>
      <c r="L60" s="119">
        <f t="shared" si="3"/>
      </c>
      <c r="M60" s="120">
        <f t="shared" si="2"/>
        <v>1</v>
      </c>
      <c r="N60" s="11"/>
      <c r="O60" s="172">
        <f t="shared" si="1"/>
        <v>1</v>
      </c>
      <c r="P60"/>
      <c r="Q60"/>
      <c r="R60" s="314">
        <f>IF(D60="No","D.60: Are you sure that the SP would not cover costs for work deficiencies?","")</f>
      </c>
      <c r="S60" s="315"/>
      <c r="T60" s="315"/>
      <c r="U60" s="316"/>
    </row>
    <row r="61" spans="1:23" ht="48.75" customHeight="1">
      <c r="A61" s="145">
        <f t="shared" si="4"/>
        <v>19</v>
      </c>
      <c r="B61" s="221" t="s">
        <v>120</v>
      </c>
      <c r="C61" s="222"/>
      <c r="D61" s="146" t="s">
        <v>9</v>
      </c>
      <c r="E61" s="82"/>
      <c r="F61" s="196">
        <f>IF(D64="Yes","D62:Refer to the Independent Contractor vs. Employee Policy for Guidance","")</f>
      </c>
      <c r="G61" s="197"/>
      <c r="H61" s="197"/>
      <c r="I61" s="198"/>
      <c r="K61" s="118" t="str">
        <f t="shared" si="5"/>
        <v>Emp</v>
      </c>
      <c r="L61" s="119">
        <f t="shared" si="3"/>
      </c>
      <c r="M61" s="120">
        <f t="shared" si="2"/>
        <v>1</v>
      </c>
      <c r="N61" s="11"/>
      <c r="O61" s="172">
        <f t="shared" si="1"/>
        <v>1</v>
      </c>
      <c r="P61"/>
      <c r="Q61"/>
      <c r="R61" s="205">
        <f>IF(D64="Yes","D64:Refer to the Independent Contractor vs. Employee Policy for Guidance","")</f>
      </c>
      <c r="S61" s="206"/>
      <c r="T61" s="206"/>
      <c r="U61" s="207"/>
      <c r="W61" s="75"/>
    </row>
    <row r="62" spans="1:21" ht="27" customHeight="1" thickBot="1">
      <c r="A62" s="54">
        <f t="shared" si="4"/>
        <v>20</v>
      </c>
      <c r="B62" s="223" t="s">
        <v>89</v>
      </c>
      <c r="C62" s="254"/>
      <c r="D62" s="27"/>
      <c r="E62" s="82"/>
      <c r="F62" s="199"/>
      <c r="G62" s="200"/>
      <c r="H62" s="200"/>
      <c r="I62" s="201"/>
      <c r="K62" s="118" t="str">
        <f t="shared" si="5"/>
        <v>Emp</v>
      </c>
      <c r="L62" s="119">
        <f t="shared" si="3"/>
      </c>
      <c r="M62" s="120">
        <f t="shared" si="2"/>
        <v>1</v>
      </c>
      <c r="N62" s="11"/>
      <c r="O62" s="172">
        <f t="shared" si="1"/>
        <v>1</v>
      </c>
      <c r="P62"/>
      <c r="Q62"/>
      <c r="R62" s="211"/>
      <c r="S62" s="212"/>
      <c r="T62" s="212"/>
      <c r="U62" s="213"/>
    </row>
    <row r="63" spans="1:21" ht="31.5" customHeight="1" thickBot="1">
      <c r="A63" s="54">
        <f t="shared" si="4"/>
        <v>21</v>
      </c>
      <c r="B63" s="223" t="s">
        <v>123</v>
      </c>
      <c r="C63" s="224"/>
      <c r="D63" s="27"/>
      <c r="E63" s="82"/>
      <c r="I63" s="12"/>
      <c r="K63" s="121"/>
      <c r="L63" s="122">
        <v>0</v>
      </c>
      <c r="M63" s="123">
        <v>0</v>
      </c>
      <c r="N63" s="11"/>
      <c r="O63" s="173"/>
      <c r="P63"/>
      <c r="Q63"/>
      <c r="R63" s="225"/>
      <c r="S63" s="225"/>
      <c r="T63" s="225"/>
      <c r="U63" s="225"/>
    </row>
    <row r="64" spans="1:21" ht="26.25" customHeight="1" thickBot="1">
      <c r="A64" s="54">
        <f t="shared" si="4"/>
        <v>22</v>
      </c>
      <c r="B64" s="223" t="s">
        <v>24</v>
      </c>
      <c r="C64" s="224"/>
      <c r="D64" s="27"/>
      <c r="E64" s="82"/>
      <c r="F64" s="202">
        <f>IF(D65="Yes","D63:Request GST Reg.# (Line 15)","")</f>
      </c>
      <c r="G64" s="203"/>
      <c r="H64" s="203"/>
      <c r="I64" s="204"/>
      <c r="K64" s="121"/>
      <c r="L64" s="122">
        <v>0</v>
      </c>
      <c r="M64" s="123">
        <v>0</v>
      </c>
      <c r="N64" s="11"/>
      <c r="O64" s="173"/>
      <c r="P64"/>
      <c r="Q64"/>
      <c r="R64" s="202">
        <f>IF(D65="Yes","D65:Request GST Reg.# (Line 15)","")</f>
      </c>
      <c r="S64" s="203"/>
      <c r="T64" s="203"/>
      <c r="U64" s="204"/>
    </row>
    <row r="65" spans="1:19" ht="30" customHeight="1" thickBot="1">
      <c r="A65" s="54">
        <f t="shared" si="4"/>
        <v>23</v>
      </c>
      <c r="B65" s="223" t="s">
        <v>74</v>
      </c>
      <c r="C65" s="224"/>
      <c r="D65" s="27"/>
      <c r="E65" s="82"/>
      <c r="F65" s="6" t="s">
        <v>9</v>
      </c>
      <c r="G65" s="346"/>
      <c r="H65" s="347"/>
      <c r="I65" s="347"/>
      <c r="J65" s="33"/>
      <c r="K65" s="124"/>
      <c r="L65" s="122">
        <v>0</v>
      </c>
      <c r="M65" s="123">
        <v>0</v>
      </c>
      <c r="N65" s="11"/>
      <c r="O65" s="173"/>
      <c r="P65"/>
      <c r="Q65"/>
      <c r="R65"/>
      <c r="S65"/>
    </row>
    <row r="66" spans="1:21" ht="51.75" customHeight="1" thickBot="1">
      <c r="A66" s="55">
        <f t="shared" si="4"/>
        <v>24</v>
      </c>
      <c r="B66" s="237" t="s">
        <v>90</v>
      </c>
      <c r="C66" s="238"/>
      <c r="D66" s="27"/>
      <c r="E66" s="82"/>
      <c r="F66" s="205">
        <f>IF(D68="Yes","D66: Obtain relevant employment details from Human Resources",IF(D68="No","Obtain relevant background details of the non-employee Principal",""))</f>
      </c>
      <c r="G66" s="206"/>
      <c r="H66" s="206"/>
      <c r="I66" s="207"/>
      <c r="K66" s="118" t="str">
        <f>IF(D66="Yes","Con","Emp")</f>
        <v>Emp</v>
      </c>
      <c r="L66" s="119">
        <f>IF(K66="Con",1,"")</f>
      </c>
      <c r="M66" s="120">
        <f>IF(K66="Con","",1)</f>
        <v>1</v>
      </c>
      <c r="N66" s="11"/>
      <c r="O66" s="172">
        <f t="shared" si="1"/>
        <v>1</v>
      </c>
      <c r="P66"/>
      <c r="Q66"/>
      <c r="R66" s="232"/>
      <c r="S66" s="233"/>
      <c r="T66" s="233"/>
      <c r="U66" s="233"/>
    </row>
    <row r="67" spans="1:21" ht="26.25" customHeight="1" thickBot="1">
      <c r="A67" s="53"/>
      <c r="B67" s="302"/>
      <c r="C67" s="303"/>
      <c r="D67" s="96"/>
      <c r="E67" s="97"/>
      <c r="F67" s="211"/>
      <c r="G67" s="212"/>
      <c r="H67" s="212"/>
      <c r="I67" s="213"/>
      <c r="K67" s="121" t="str">
        <f>IF($D$41="Yes","STOP","Con")</f>
        <v>Con</v>
      </c>
      <c r="L67" s="122">
        <v>0</v>
      </c>
      <c r="M67" s="123">
        <v>0</v>
      </c>
      <c r="N67" s="11"/>
      <c r="O67" s="173"/>
      <c r="P67"/>
      <c r="Q67"/>
      <c r="R67" s="233"/>
      <c r="S67" s="233"/>
      <c r="T67" s="233"/>
      <c r="U67" s="233"/>
    </row>
    <row r="68" spans="1:15" ht="30" customHeight="1">
      <c r="A68" s="52">
        <v>25</v>
      </c>
      <c r="B68" s="236" t="s">
        <v>75</v>
      </c>
      <c r="C68" s="236"/>
      <c r="D68" s="27"/>
      <c r="E68" s="82"/>
      <c r="K68" s="118" t="str">
        <f>IF(D68="Yes","Emp","Con")</f>
        <v>Con</v>
      </c>
      <c r="L68" s="119">
        <f>IF(K68="Con",1,"")</f>
        <v>1</v>
      </c>
      <c r="M68" s="120">
        <f>IF(K68="Con","",1)</f>
      </c>
      <c r="N68" s="11"/>
      <c r="O68" s="172">
        <f t="shared" si="1"/>
        <v>1</v>
      </c>
    </row>
    <row r="69" spans="1:15" ht="36.75" customHeight="1" thickBot="1">
      <c r="A69" s="148">
        <v>26</v>
      </c>
      <c r="B69" s="235" t="s">
        <v>76</v>
      </c>
      <c r="C69" s="235"/>
      <c r="D69" s="149"/>
      <c r="E69" s="82"/>
      <c r="K69" s="166"/>
      <c r="L69" s="166"/>
      <c r="M69" s="166"/>
      <c r="N69" s="11"/>
      <c r="O69" s="173"/>
    </row>
    <row r="70" spans="7:14" ht="12" customHeight="1" thickBot="1" thickTop="1">
      <c r="G70" s="48"/>
      <c r="H70" s="48"/>
      <c r="I70" s="48"/>
      <c r="K70" s="105"/>
      <c r="L70" s="105"/>
      <c r="M70" s="105"/>
      <c r="N70" s="11"/>
    </row>
    <row r="71" spans="1:15" ht="16.5" customHeight="1" thickBot="1">
      <c r="A71" s="239" t="s">
        <v>97</v>
      </c>
      <c r="B71" s="240"/>
      <c r="C71" s="240"/>
      <c r="D71" s="241"/>
      <c r="G71" s="229" t="s">
        <v>35</v>
      </c>
      <c r="H71" s="230"/>
      <c r="I71" s="231"/>
      <c r="K71" s="125">
        <v>30</v>
      </c>
      <c r="L71" s="126"/>
      <c r="M71" s="127">
        <f>K71/$K$71</f>
        <v>1</v>
      </c>
      <c r="N71" s="11"/>
      <c r="O71" s="174">
        <f>SUM(O34:O70)</f>
        <v>30</v>
      </c>
    </row>
    <row r="72" spans="1:22" ht="40.5" customHeight="1" thickBot="1">
      <c r="A72" s="218"/>
      <c r="B72" s="219"/>
      <c r="C72" s="219"/>
      <c r="D72" s="220"/>
      <c r="P72" s="150"/>
      <c r="Q72" s="46" t="s">
        <v>9</v>
      </c>
      <c r="V72" s="43"/>
    </row>
    <row r="73" spans="7:18" ht="11.25" customHeight="1" thickBot="1">
      <c r="G73" s="370" t="s">
        <v>98</v>
      </c>
      <c r="H73" s="371"/>
      <c r="I73" s="372"/>
      <c r="K73" s="167">
        <f>SUM(M34:M69)</f>
        <v>15</v>
      </c>
      <c r="L73" s="168"/>
      <c r="M73" s="169">
        <f>K73/$K$71</f>
        <v>0.5</v>
      </c>
      <c r="P73" s="151"/>
      <c r="R73" s="2" t="s">
        <v>9</v>
      </c>
    </row>
    <row r="74" spans="7:13" ht="20.25" customHeight="1" thickBot="1">
      <c r="G74" s="373" t="s">
        <v>99</v>
      </c>
      <c r="H74" s="374"/>
      <c r="I74" s="375"/>
      <c r="K74" s="178">
        <f>SUM(L33:L68)</f>
        <v>15</v>
      </c>
      <c r="L74" s="177"/>
      <c r="M74" s="169">
        <f>K74/$K$71</f>
        <v>0.5</v>
      </c>
    </row>
    <row r="75" spans="11:18" ht="6.75" customHeight="1">
      <c r="K75" s="90" t="s">
        <v>9</v>
      </c>
      <c r="L75" s="90" t="s">
        <v>9</v>
      </c>
      <c r="M75" s="90" t="s">
        <v>9</v>
      </c>
      <c r="P75" s="150"/>
      <c r="Q75" s="34"/>
      <c r="R75" s="150"/>
    </row>
    <row r="76" spans="11:18" ht="12.75">
      <c r="K76" s="175" t="s">
        <v>9</v>
      </c>
      <c r="L76" s="150" t="s">
        <v>9</v>
      </c>
      <c r="M76" s="176" t="s">
        <v>9</v>
      </c>
      <c r="P76" s="150"/>
      <c r="Q76" s="34"/>
      <c r="R76" s="150"/>
    </row>
    <row r="77" spans="16:21" ht="12.75">
      <c r="P77" s="152"/>
      <c r="Q77" s="153"/>
      <c r="R77"/>
      <c r="S77"/>
      <c r="T77"/>
      <c r="U77"/>
    </row>
    <row r="78" spans="16:21" ht="12.75">
      <c r="P78" s="152"/>
      <c r="Q78" s="153"/>
      <c r="R78"/>
      <c r="S78"/>
      <c r="T78"/>
      <c r="U78"/>
    </row>
    <row r="79" spans="18:21" ht="12.75">
      <c r="R79"/>
      <c r="S79"/>
      <c r="T79"/>
      <c r="U79"/>
    </row>
    <row r="80" spans="18:21" ht="12.75">
      <c r="R80"/>
      <c r="S80"/>
      <c r="T80"/>
      <c r="U80"/>
    </row>
    <row r="81" spans="18:21" ht="12.75">
      <c r="R81"/>
      <c r="S81"/>
      <c r="T81"/>
      <c r="U81"/>
    </row>
    <row r="82" spans="6:21" ht="12.75">
      <c r="F82" s="43"/>
      <c r="G82" s="42"/>
      <c r="H82" s="42"/>
      <c r="I82" s="42"/>
      <c r="R82"/>
      <c r="S82"/>
      <c r="T82"/>
      <c r="U82"/>
    </row>
    <row r="83" spans="6:21" ht="51" customHeight="1">
      <c r="F83" s="43"/>
      <c r="G83" s="42"/>
      <c r="H83" s="42"/>
      <c r="I83" s="42"/>
      <c r="R83"/>
      <c r="S83"/>
      <c r="T83"/>
      <c r="U83"/>
    </row>
    <row r="84" spans="1:21" ht="63" customHeight="1">
      <c r="A84" s="418"/>
      <c r="B84" s="419"/>
      <c r="C84" s="419"/>
      <c r="D84" s="419"/>
      <c r="E84" s="43"/>
      <c r="F84" s="43"/>
      <c r="G84" s="42"/>
      <c r="H84" s="42"/>
      <c r="I84" s="42"/>
      <c r="R84"/>
      <c r="S84"/>
      <c r="T84"/>
      <c r="U84"/>
    </row>
    <row r="85" spans="1:9" ht="21" customHeight="1">
      <c r="A85" s="398" t="s">
        <v>26</v>
      </c>
      <c r="B85" s="399"/>
      <c r="C85" s="403"/>
      <c r="D85" s="404"/>
      <c r="E85" s="83"/>
      <c r="F85" s="43"/>
      <c r="G85" s="42"/>
      <c r="H85" s="42"/>
      <c r="I85" s="42"/>
    </row>
    <row r="86" spans="1:5" ht="21" customHeight="1">
      <c r="A86" s="398" t="s">
        <v>27</v>
      </c>
      <c r="B86" s="399"/>
      <c r="C86" s="400"/>
      <c r="D86" s="401"/>
      <c r="E86" s="84"/>
    </row>
    <row r="87" spans="1:15" s="129" customFormat="1" ht="19.5" customHeight="1">
      <c r="A87" s="402" t="s">
        <v>34</v>
      </c>
      <c r="B87" s="402"/>
      <c r="C87" s="402"/>
      <c r="D87" s="402"/>
      <c r="E87" s="128"/>
      <c r="G87" s="11"/>
      <c r="H87" s="11"/>
      <c r="I87" s="11"/>
      <c r="K87" s="130"/>
      <c r="L87" s="130"/>
      <c r="M87" s="130"/>
      <c r="O87" s="130"/>
    </row>
    <row r="88" spans="1:22" s="129" customFormat="1" ht="12.75">
      <c r="A88" s="131" t="s">
        <v>9</v>
      </c>
      <c r="G88" s="11"/>
      <c r="H88" s="11"/>
      <c r="I88" s="11"/>
      <c r="K88" s="130"/>
      <c r="L88" s="130"/>
      <c r="M88" s="130"/>
      <c r="O88" s="170"/>
      <c r="P88" s="158"/>
      <c r="Q88" s="158"/>
      <c r="R88" s="158"/>
      <c r="S88" s="158"/>
      <c r="T88" s="158"/>
      <c r="U88" s="158"/>
      <c r="V88" s="158"/>
    </row>
    <row r="89" spans="1:22" s="129" customFormat="1" ht="12.75">
      <c r="A89" s="131"/>
      <c r="G89" s="11"/>
      <c r="H89" s="11"/>
      <c r="I89" s="11"/>
      <c r="K89" s="130"/>
      <c r="L89" s="130"/>
      <c r="M89" s="130"/>
      <c r="O89" s="170"/>
      <c r="P89" s="158"/>
      <c r="Q89" s="158"/>
      <c r="R89" s="158"/>
      <c r="S89" s="158"/>
      <c r="T89" s="158"/>
      <c r="U89" s="158"/>
      <c r="V89" s="158"/>
    </row>
    <row r="90" spans="1:22" s="129" customFormat="1" ht="12.75">
      <c r="A90" s="131"/>
      <c r="G90" s="11"/>
      <c r="H90" s="11"/>
      <c r="I90" s="11"/>
      <c r="K90" s="130"/>
      <c r="L90" s="130"/>
      <c r="M90" s="130"/>
      <c r="O90" s="170"/>
      <c r="P90" s="158"/>
      <c r="Q90" s="158"/>
      <c r="R90" s="158"/>
      <c r="S90" s="158"/>
      <c r="T90" s="158"/>
      <c r="U90" s="158"/>
      <c r="V90" s="158"/>
    </row>
    <row r="91" spans="1:22" s="129" customFormat="1" ht="9" customHeight="1">
      <c r="A91" s="131"/>
      <c r="G91" s="11"/>
      <c r="H91" s="11"/>
      <c r="I91" s="11"/>
      <c r="K91" s="130"/>
      <c r="L91" s="130"/>
      <c r="M91" s="130"/>
      <c r="O91" s="170"/>
      <c r="P91" s="158"/>
      <c r="Q91" s="158"/>
      <c r="R91" s="158"/>
      <c r="S91" s="158"/>
      <c r="T91" s="158"/>
      <c r="U91" s="158"/>
      <c r="V91" s="158"/>
    </row>
    <row r="92" spans="1:22" s="129" customFormat="1" ht="9" customHeight="1">
      <c r="A92" s="131"/>
      <c r="G92" s="11"/>
      <c r="H92" s="11"/>
      <c r="I92" s="11"/>
      <c r="K92" s="130"/>
      <c r="L92" s="130"/>
      <c r="M92" s="130"/>
      <c r="O92" s="170"/>
      <c r="P92" s="158"/>
      <c r="Q92" s="158"/>
      <c r="R92" s="158"/>
      <c r="S92" s="158"/>
      <c r="T92" s="158"/>
      <c r="U92" s="158"/>
      <c r="V92" s="158"/>
    </row>
    <row r="93" spans="1:22" s="129" customFormat="1" ht="12.75">
      <c r="A93" s="131"/>
      <c r="G93" s="11"/>
      <c r="H93" s="11"/>
      <c r="I93" s="11"/>
      <c r="K93" s="130"/>
      <c r="L93" s="130"/>
      <c r="M93" s="130"/>
      <c r="O93" s="170"/>
      <c r="P93" s="158"/>
      <c r="Q93" s="158"/>
      <c r="R93" s="158"/>
      <c r="S93" s="158"/>
      <c r="T93" s="158"/>
      <c r="U93" s="158"/>
      <c r="V93" s="158"/>
    </row>
    <row r="94" spans="1:22" s="129" customFormat="1" ht="12.75">
      <c r="A94" s="131"/>
      <c r="G94" s="11"/>
      <c r="H94" s="11"/>
      <c r="I94" s="11"/>
      <c r="K94" s="130"/>
      <c r="L94" s="130"/>
      <c r="M94" s="130"/>
      <c r="O94" s="170"/>
      <c r="P94" s="158"/>
      <c r="Q94" s="158"/>
      <c r="R94" s="158"/>
      <c r="S94" s="158"/>
      <c r="T94" s="158"/>
      <c r="U94" s="158"/>
      <c r="V94" s="158"/>
    </row>
    <row r="95" spans="1:22" s="129" customFormat="1" ht="12.75">
      <c r="A95" s="131"/>
      <c r="G95" s="11"/>
      <c r="H95" s="11"/>
      <c r="I95" s="11"/>
      <c r="K95" s="130"/>
      <c r="L95" s="130"/>
      <c r="M95" s="130"/>
      <c r="O95" s="170"/>
      <c r="P95" s="158"/>
      <c r="Q95" s="158"/>
      <c r="R95" s="158"/>
      <c r="S95" s="158"/>
      <c r="T95" s="158"/>
      <c r="U95" s="158"/>
      <c r="V95" s="158"/>
    </row>
    <row r="96" spans="1:22" s="129" customFormat="1" ht="12.75">
      <c r="A96" s="131"/>
      <c r="G96" s="11"/>
      <c r="H96" s="11"/>
      <c r="I96" s="11"/>
      <c r="K96" s="130"/>
      <c r="L96" s="130"/>
      <c r="M96" s="130"/>
      <c r="O96" s="170"/>
      <c r="P96" s="158"/>
      <c r="Q96" s="158"/>
      <c r="R96" s="158"/>
      <c r="S96" s="158"/>
      <c r="T96" s="158"/>
      <c r="U96" s="158"/>
      <c r="V96" s="158"/>
    </row>
    <row r="97" spans="1:15" s="129" customFormat="1" ht="12.75">
      <c r="A97" s="131"/>
      <c r="G97" s="11"/>
      <c r="H97" s="11"/>
      <c r="I97" s="11"/>
      <c r="K97" s="130"/>
      <c r="L97" s="130"/>
      <c r="M97" s="130"/>
      <c r="O97" s="130"/>
    </row>
    <row r="98" spans="1:15" s="129" customFormat="1" ht="12.75">
      <c r="A98" s="131"/>
      <c r="G98" s="11"/>
      <c r="H98" s="11"/>
      <c r="I98" s="11"/>
      <c r="K98" s="130"/>
      <c r="L98" s="130"/>
      <c r="M98" s="130"/>
      <c r="O98" s="130"/>
    </row>
    <row r="99" spans="1:15" s="129" customFormat="1" ht="14.25" customHeight="1">
      <c r="A99" s="131"/>
      <c r="F99" s="132"/>
      <c r="G99" s="132"/>
      <c r="H99" s="132"/>
      <c r="I99" s="132"/>
      <c r="K99" s="130"/>
      <c r="L99" s="130"/>
      <c r="M99" s="130"/>
      <c r="O99" s="130"/>
    </row>
    <row r="100" spans="1:15" s="129" customFormat="1" ht="21.75" customHeight="1">
      <c r="A100" s="131"/>
      <c r="F100" s="132"/>
      <c r="G100" s="132"/>
      <c r="H100" s="132"/>
      <c r="I100" s="132"/>
      <c r="K100" s="130"/>
      <c r="L100" s="130"/>
      <c r="M100" s="130"/>
      <c r="O100" s="130"/>
    </row>
    <row r="101" spans="1:254" s="138" customFormat="1" ht="22.5" customHeight="1" thickBot="1">
      <c r="A101" s="422" t="s">
        <v>33</v>
      </c>
      <c r="B101" s="423"/>
      <c r="C101" s="423"/>
      <c r="D101" s="423"/>
      <c r="E101" s="134"/>
      <c r="F101" s="135"/>
      <c r="G101" s="135"/>
      <c r="H101" s="135"/>
      <c r="I101" s="135"/>
      <c r="J101" s="136"/>
      <c r="K101" s="137"/>
      <c r="L101" s="137"/>
      <c r="M101" s="137"/>
      <c r="N101" s="136"/>
      <c r="O101" s="137"/>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c r="AM101" s="136"/>
      <c r="AN101" s="136"/>
      <c r="AO101" s="136"/>
      <c r="AP101" s="136"/>
      <c r="AQ101" s="136"/>
      <c r="AR101" s="136"/>
      <c r="AS101" s="136"/>
      <c r="AT101" s="136"/>
      <c r="AU101" s="136"/>
      <c r="AV101" s="136"/>
      <c r="AW101" s="136"/>
      <c r="AX101" s="136"/>
      <c r="AY101" s="136"/>
      <c r="AZ101" s="136"/>
      <c r="BA101" s="136"/>
      <c r="BB101" s="136"/>
      <c r="BC101" s="136"/>
      <c r="BD101" s="136"/>
      <c r="BE101" s="136"/>
      <c r="BF101" s="136"/>
      <c r="BG101" s="136"/>
      <c r="BH101" s="136"/>
      <c r="BI101" s="136"/>
      <c r="BJ101" s="136"/>
      <c r="BK101" s="136"/>
      <c r="BL101" s="136"/>
      <c r="BM101" s="136"/>
      <c r="BN101" s="136"/>
      <c r="BO101" s="136"/>
      <c r="BP101" s="136"/>
      <c r="BQ101" s="136"/>
      <c r="BR101" s="136"/>
      <c r="BS101" s="136"/>
      <c r="BT101" s="136"/>
      <c r="BU101" s="136"/>
      <c r="BV101" s="136"/>
      <c r="BW101" s="136"/>
      <c r="BX101" s="136"/>
      <c r="BY101" s="136"/>
      <c r="BZ101" s="136"/>
      <c r="CA101" s="136"/>
      <c r="CB101" s="136"/>
      <c r="CC101" s="136"/>
      <c r="CD101" s="136"/>
      <c r="CE101" s="136"/>
      <c r="CF101" s="136"/>
      <c r="CG101" s="136"/>
      <c r="CH101" s="136"/>
      <c r="CI101" s="136"/>
      <c r="CJ101" s="136"/>
      <c r="CK101" s="136"/>
      <c r="CL101" s="136"/>
      <c r="CM101" s="136"/>
      <c r="CN101" s="136"/>
      <c r="CO101" s="136"/>
      <c r="CP101" s="136"/>
      <c r="CQ101" s="136"/>
      <c r="CR101" s="136"/>
      <c r="CS101" s="136"/>
      <c r="CT101" s="136"/>
      <c r="CU101" s="136"/>
      <c r="CV101" s="136"/>
      <c r="CW101" s="136"/>
      <c r="CX101" s="136"/>
      <c r="CY101" s="136"/>
      <c r="CZ101" s="136"/>
      <c r="DA101" s="136"/>
      <c r="DB101" s="136"/>
      <c r="DC101" s="136"/>
      <c r="DD101" s="136"/>
      <c r="DE101" s="136"/>
      <c r="DF101" s="136"/>
      <c r="DG101" s="136"/>
      <c r="DH101" s="136"/>
      <c r="DI101" s="136"/>
      <c r="DJ101" s="136"/>
      <c r="DK101" s="136"/>
      <c r="DL101" s="136"/>
      <c r="DM101" s="136"/>
      <c r="DN101" s="136"/>
      <c r="DO101" s="136"/>
      <c r="DP101" s="136"/>
      <c r="DQ101" s="136"/>
      <c r="DR101" s="136"/>
      <c r="DS101" s="136"/>
      <c r="DT101" s="136"/>
      <c r="DU101" s="136"/>
      <c r="DV101" s="136"/>
      <c r="DW101" s="136"/>
      <c r="DX101" s="136"/>
      <c r="DY101" s="136"/>
      <c r="DZ101" s="136"/>
      <c r="EA101" s="136"/>
      <c r="EB101" s="136"/>
      <c r="EC101" s="136"/>
      <c r="ED101" s="136"/>
      <c r="EE101" s="136"/>
      <c r="EF101" s="136"/>
      <c r="EG101" s="136"/>
      <c r="EH101" s="136"/>
      <c r="EI101" s="136"/>
      <c r="EJ101" s="136"/>
      <c r="EK101" s="136"/>
      <c r="EL101" s="136"/>
      <c r="EM101" s="136"/>
      <c r="EN101" s="136"/>
      <c r="EO101" s="136"/>
      <c r="EP101" s="136"/>
      <c r="EQ101" s="136"/>
      <c r="ER101" s="136"/>
      <c r="ES101" s="136"/>
      <c r="ET101" s="136"/>
      <c r="EU101" s="136"/>
      <c r="EV101" s="136"/>
      <c r="EW101" s="136"/>
      <c r="EX101" s="136"/>
      <c r="EY101" s="136"/>
      <c r="EZ101" s="136"/>
      <c r="FA101" s="136"/>
      <c r="FB101" s="136"/>
      <c r="FC101" s="136"/>
      <c r="FD101" s="136"/>
      <c r="FE101" s="136"/>
      <c r="FF101" s="136"/>
      <c r="FG101" s="136"/>
      <c r="FH101" s="136"/>
      <c r="FI101" s="136"/>
      <c r="FJ101" s="136"/>
      <c r="FK101" s="136"/>
      <c r="FL101" s="136"/>
      <c r="FM101" s="136"/>
      <c r="FN101" s="136"/>
      <c r="FO101" s="136"/>
      <c r="FP101" s="136"/>
      <c r="FQ101" s="136"/>
      <c r="FR101" s="136"/>
      <c r="FS101" s="136"/>
      <c r="FT101" s="136"/>
      <c r="FU101" s="136"/>
      <c r="FV101" s="136"/>
      <c r="FW101" s="136"/>
      <c r="FX101" s="136"/>
      <c r="FY101" s="136"/>
      <c r="FZ101" s="136"/>
      <c r="GA101" s="136"/>
      <c r="GB101" s="136"/>
      <c r="GC101" s="136"/>
      <c r="GD101" s="136"/>
      <c r="GE101" s="136"/>
      <c r="GF101" s="136"/>
      <c r="GG101" s="136"/>
      <c r="GH101" s="136"/>
      <c r="GI101" s="136"/>
      <c r="GJ101" s="136"/>
      <c r="GK101" s="136"/>
      <c r="GL101" s="136"/>
      <c r="GM101" s="136"/>
      <c r="GN101" s="136"/>
      <c r="GO101" s="136"/>
      <c r="GP101" s="136"/>
      <c r="GQ101" s="136"/>
      <c r="GR101" s="136"/>
      <c r="GS101" s="136"/>
      <c r="GT101" s="136"/>
      <c r="GU101" s="136"/>
      <c r="GV101" s="136"/>
      <c r="GW101" s="136"/>
      <c r="GX101" s="136"/>
      <c r="GY101" s="136"/>
      <c r="GZ101" s="136"/>
      <c r="HA101" s="136"/>
      <c r="HB101" s="136"/>
      <c r="HC101" s="136"/>
      <c r="HD101" s="136"/>
      <c r="HE101" s="136"/>
      <c r="HF101" s="136"/>
      <c r="HG101" s="136"/>
      <c r="HH101" s="136"/>
      <c r="HI101" s="136"/>
      <c r="HJ101" s="136"/>
      <c r="HK101" s="136"/>
      <c r="HL101" s="136"/>
      <c r="HM101" s="136"/>
      <c r="HN101" s="136"/>
      <c r="HO101" s="136"/>
      <c r="HP101" s="136"/>
      <c r="HQ101" s="136"/>
      <c r="HR101" s="136"/>
      <c r="HS101" s="136"/>
      <c r="HT101" s="136"/>
      <c r="HU101" s="136"/>
      <c r="HV101" s="136"/>
      <c r="HW101" s="136"/>
      <c r="HX101" s="136"/>
      <c r="HY101" s="136"/>
      <c r="HZ101" s="136"/>
      <c r="IA101" s="136"/>
      <c r="IB101" s="136"/>
      <c r="IC101" s="136"/>
      <c r="ID101" s="136"/>
      <c r="IE101" s="136"/>
      <c r="IF101" s="136"/>
      <c r="IG101" s="136"/>
      <c r="IH101" s="136"/>
      <c r="II101" s="136"/>
      <c r="IJ101" s="136"/>
      <c r="IK101" s="136"/>
      <c r="IL101" s="136"/>
      <c r="IM101" s="136"/>
      <c r="IN101" s="136"/>
      <c r="IO101" s="136"/>
      <c r="IP101" s="136"/>
      <c r="IQ101" s="136"/>
      <c r="IR101" s="136"/>
      <c r="IS101" s="136"/>
      <c r="IT101" s="136"/>
    </row>
    <row r="102" spans="1:254" s="138" customFormat="1" ht="45.75" customHeight="1" hidden="1">
      <c r="A102" s="133"/>
      <c r="B102" s="134"/>
      <c r="C102" s="134"/>
      <c r="D102" s="134"/>
      <c r="E102" s="134"/>
      <c r="F102" s="139"/>
      <c r="G102" s="12"/>
      <c r="H102" s="139"/>
      <c r="I102" s="139"/>
      <c r="J102" s="136"/>
      <c r="K102" s="137"/>
      <c r="L102" s="137"/>
      <c r="M102" s="137"/>
      <c r="N102" s="136"/>
      <c r="O102" s="137"/>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c r="AM102" s="136"/>
      <c r="AN102" s="136"/>
      <c r="AO102" s="136"/>
      <c r="AP102" s="136"/>
      <c r="AQ102" s="136"/>
      <c r="AR102" s="136"/>
      <c r="AS102" s="136"/>
      <c r="AT102" s="136"/>
      <c r="AU102" s="136"/>
      <c r="AV102" s="136"/>
      <c r="AW102" s="136"/>
      <c r="AX102" s="136"/>
      <c r="AY102" s="136"/>
      <c r="AZ102" s="136"/>
      <c r="BA102" s="136"/>
      <c r="BB102" s="136"/>
      <c r="BC102" s="136"/>
      <c r="BD102" s="136"/>
      <c r="BE102" s="136"/>
      <c r="BF102" s="136"/>
      <c r="BG102" s="136"/>
      <c r="BH102" s="136"/>
      <c r="BI102" s="136"/>
      <c r="BJ102" s="136"/>
      <c r="BK102" s="136"/>
      <c r="BL102" s="136"/>
      <c r="BM102" s="136"/>
      <c r="BN102" s="136"/>
      <c r="BO102" s="136"/>
      <c r="BP102" s="136"/>
      <c r="BQ102" s="136"/>
      <c r="BR102" s="136"/>
      <c r="BS102" s="136"/>
      <c r="BT102" s="136"/>
      <c r="BU102" s="136"/>
      <c r="BV102" s="136"/>
      <c r="BW102" s="136"/>
      <c r="BX102" s="136"/>
      <c r="BY102" s="136"/>
      <c r="BZ102" s="136"/>
      <c r="CA102" s="136"/>
      <c r="CB102" s="136"/>
      <c r="CC102" s="136"/>
      <c r="CD102" s="136"/>
      <c r="CE102" s="136"/>
      <c r="CF102" s="136"/>
      <c r="CG102" s="136"/>
      <c r="CH102" s="136"/>
      <c r="CI102" s="136"/>
      <c r="CJ102" s="136"/>
      <c r="CK102" s="136"/>
      <c r="CL102" s="136"/>
      <c r="CM102" s="136"/>
      <c r="CN102" s="136"/>
      <c r="CO102" s="136"/>
      <c r="CP102" s="136"/>
      <c r="CQ102" s="136"/>
      <c r="CR102" s="136"/>
      <c r="CS102" s="136"/>
      <c r="CT102" s="136"/>
      <c r="CU102" s="136"/>
      <c r="CV102" s="136"/>
      <c r="CW102" s="136"/>
      <c r="CX102" s="136"/>
      <c r="CY102" s="136"/>
      <c r="CZ102" s="136"/>
      <c r="DA102" s="136"/>
      <c r="DB102" s="136"/>
      <c r="DC102" s="136"/>
      <c r="DD102" s="136"/>
      <c r="DE102" s="136"/>
      <c r="DF102" s="136"/>
      <c r="DG102" s="136"/>
      <c r="DH102" s="136"/>
      <c r="DI102" s="136"/>
      <c r="DJ102" s="136"/>
      <c r="DK102" s="136"/>
      <c r="DL102" s="136"/>
      <c r="DM102" s="136"/>
      <c r="DN102" s="136"/>
      <c r="DO102" s="136"/>
      <c r="DP102" s="136"/>
      <c r="DQ102" s="136"/>
      <c r="DR102" s="136"/>
      <c r="DS102" s="136"/>
      <c r="DT102" s="136"/>
      <c r="DU102" s="136"/>
      <c r="DV102" s="136"/>
      <c r="DW102" s="136"/>
      <c r="DX102" s="136"/>
      <c r="DY102" s="136"/>
      <c r="DZ102" s="136"/>
      <c r="EA102" s="136"/>
      <c r="EB102" s="136"/>
      <c r="EC102" s="136"/>
      <c r="ED102" s="136"/>
      <c r="EE102" s="136"/>
      <c r="EF102" s="136"/>
      <c r="EG102" s="136"/>
      <c r="EH102" s="136"/>
      <c r="EI102" s="136"/>
      <c r="EJ102" s="136"/>
      <c r="EK102" s="136"/>
      <c r="EL102" s="136"/>
      <c r="EM102" s="136"/>
      <c r="EN102" s="136"/>
      <c r="EO102" s="136"/>
      <c r="EP102" s="136"/>
      <c r="EQ102" s="136"/>
      <c r="ER102" s="136"/>
      <c r="ES102" s="136"/>
      <c r="ET102" s="136"/>
      <c r="EU102" s="136"/>
      <c r="EV102" s="136"/>
      <c r="EW102" s="136"/>
      <c r="EX102" s="136"/>
      <c r="EY102" s="136"/>
      <c r="EZ102" s="136"/>
      <c r="FA102" s="136"/>
      <c r="FB102" s="136"/>
      <c r="FC102" s="136"/>
      <c r="FD102" s="136"/>
      <c r="FE102" s="136"/>
      <c r="FF102" s="136"/>
      <c r="FG102" s="136"/>
      <c r="FH102" s="136"/>
      <c r="FI102" s="136"/>
      <c r="FJ102" s="136"/>
      <c r="FK102" s="136"/>
      <c r="FL102" s="136"/>
      <c r="FM102" s="136"/>
      <c r="FN102" s="136"/>
      <c r="FO102" s="136"/>
      <c r="FP102" s="136"/>
      <c r="FQ102" s="136"/>
      <c r="FR102" s="136"/>
      <c r="FS102" s="136"/>
      <c r="FT102" s="136"/>
      <c r="FU102" s="136"/>
      <c r="FV102" s="136"/>
      <c r="FW102" s="136"/>
      <c r="FX102" s="136"/>
      <c r="FY102" s="136"/>
      <c r="FZ102" s="136"/>
      <c r="GA102" s="136"/>
      <c r="GB102" s="136"/>
      <c r="GC102" s="136"/>
      <c r="GD102" s="136"/>
      <c r="GE102" s="136"/>
      <c r="GF102" s="136"/>
      <c r="GG102" s="136"/>
      <c r="GH102" s="136"/>
      <c r="GI102" s="136"/>
      <c r="GJ102" s="136"/>
      <c r="GK102" s="136"/>
      <c r="GL102" s="136"/>
      <c r="GM102" s="136"/>
      <c r="GN102" s="136"/>
      <c r="GO102" s="136"/>
      <c r="GP102" s="136"/>
      <c r="GQ102" s="136"/>
      <c r="GR102" s="136"/>
      <c r="GS102" s="136"/>
      <c r="GT102" s="136"/>
      <c r="GU102" s="136"/>
      <c r="GV102" s="136"/>
      <c r="GW102" s="136"/>
      <c r="GX102" s="136"/>
      <c r="GY102" s="136"/>
      <c r="GZ102" s="136"/>
      <c r="HA102" s="136"/>
      <c r="HB102" s="136"/>
      <c r="HC102" s="136"/>
      <c r="HD102" s="136"/>
      <c r="HE102" s="136"/>
      <c r="HF102" s="136"/>
      <c r="HG102" s="136"/>
      <c r="HH102" s="136"/>
      <c r="HI102" s="136"/>
      <c r="HJ102" s="136"/>
      <c r="HK102" s="136"/>
      <c r="HL102" s="136"/>
      <c r="HM102" s="136"/>
      <c r="HN102" s="136"/>
      <c r="HO102" s="136"/>
      <c r="HP102" s="136"/>
      <c r="HQ102" s="136"/>
      <c r="HR102" s="136"/>
      <c r="HS102" s="136"/>
      <c r="HT102" s="136"/>
      <c r="HU102" s="136"/>
      <c r="HV102" s="136"/>
      <c r="HW102" s="136"/>
      <c r="HX102" s="136"/>
      <c r="HY102" s="136"/>
      <c r="HZ102" s="136"/>
      <c r="IA102" s="136"/>
      <c r="IB102" s="136"/>
      <c r="IC102" s="136"/>
      <c r="ID102" s="136"/>
      <c r="IE102" s="136"/>
      <c r="IF102" s="136"/>
      <c r="IG102" s="136"/>
      <c r="IH102" s="136"/>
      <c r="II102" s="136"/>
      <c r="IJ102" s="136"/>
      <c r="IK102" s="136"/>
      <c r="IL102" s="136"/>
      <c r="IM102" s="136"/>
      <c r="IN102" s="136"/>
      <c r="IO102" s="136"/>
      <c r="IP102" s="136"/>
      <c r="IQ102" s="136"/>
      <c r="IR102" s="136"/>
      <c r="IS102" s="136"/>
      <c r="IT102" s="136"/>
    </row>
    <row r="103" spans="1:15" s="129" customFormat="1" ht="16.5" customHeight="1" thickBot="1">
      <c r="A103" s="420" t="s">
        <v>96</v>
      </c>
      <c r="B103" s="421"/>
      <c r="C103" s="421"/>
      <c r="D103" s="262"/>
      <c r="E103" s="140"/>
      <c r="F103" s="139"/>
      <c r="G103" s="139"/>
      <c r="H103" s="139"/>
      <c r="I103" s="139"/>
      <c r="K103" s="130"/>
      <c r="L103" s="130"/>
      <c r="M103" s="130"/>
      <c r="O103" s="130"/>
    </row>
    <row r="104" spans="1:15" s="129" customFormat="1" ht="27" customHeight="1" thickBot="1">
      <c r="A104" s="415"/>
      <c r="B104" s="416"/>
      <c r="C104" s="416"/>
      <c r="D104" s="417"/>
      <c r="E104" s="140"/>
      <c r="F104" s="139"/>
      <c r="G104" s="139"/>
      <c r="H104" s="139"/>
      <c r="I104" s="139"/>
      <c r="K104" s="130"/>
      <c r="L104" s="130"/>
      <c r="M104" s="130"/>
      <c r="O104" s="130"/>
    </row>
    <row r="105" spans="1:22" ht="58.5" customHeight="1" thickBot="1">
      <c r="A105" s="412" t="s">
        <v>95</v>
      </c>
      <c r="B105" s="413"/>
      <c r="C105" s="413"/>
      <c r="D105" s="414"/>
      <c r="V105" s="165"/>
    </row>
    <row r="106" spans="1:22" ht="15.75" customHeight="1" thickBot="1" thickTop="1">
      <c r="A106" s="35" t="s">
        <v>28</v>
      </c>
      <c r="B106" s="35"/>
      <c r="C106" s="405" t="str">
        <f>IF(O71&lt;30,"ERROR: Question(s) missed. Please amend"," ")</f>
        <v> </v>
      </c>
      <c r="D106" s="141"/>
      <c r="E106" s="34"/>
      <c r="F106" s="34"/>
      <c r="G106" s="234" t="s">
        <v>9</v>
      </c>
      <c r="H106" s="234"/>
      <c r="I106" s="234"/>
      <c r="V106" s="165"/>
    </row>
    <row r="107" spans="3:24" ht="3.75" customHeight="1" hidden="1" thickBot="1">
      <c r="C107" s="406"/>
      <c r="D107" s="32"/>
      <c r="E107" s="43"/>
      <c r="F107" s="34"/>
      <c r="G107" s="245"/>
      <c r="H107" s="245"/>
      <c r="I107" s="245"/>
      <c r="S107" s="155"/>
      <c r="T107" s="156"/>
      <c r="U107" s="156"/>
      <c r="V107" s="156"/>
      <c r="W107" s="156"/>
      <c r="X107" s="157"/>
    </row>
    <row r="108" spans="1:21" ht="29.25" customHeight="1">
      <c r="A108" s="395" t="s">
        <v>25</v>
      </c>
      <c r="B108" s="396"/>
      <c r="C108" s="61"/>
      <c r="D108" s="36" t="s">
        <v>32</v>
      </c>
      <c r="E108" s="98"/>
      <c r="F108" s="34"/>
      <c r="G108" s="245"/>
      <c r="H108" s="245"/>
      <c r="I108" s="245"/>
      <c r="Q108" s="214" t="str">
        <f>IF(71&lt;30,"ERROR: Question(s) missed. Clear error message by making sure that all the questions are answered. Once all answers are completed, this message will disappear"," ")</f>
        <v> </v>
      </c>
      <c r="R108" s="197"/>
      <c r="S108" s="197"/>
      <c r="T108" s="197"/>
      <c r="U108" s="198"/>
    </row>
    <row r="109" spans="1:21" ht="26.25" customHeight="1">
      <c r="A109" s="393" t="s">
        <v>29</v>
      </c>
      <c r="B109" s="394"/>
      <c r="C109" s="59"/>
      <c r="D109" s="391"/>
      <c r="E109" s="85"/>
      <c r="F109" s="34"/>
      <c r="G109" s="245"/>
      <c r="H109" s="245"/>
      <c r="I109" s="245"/>
      <c r="Q109" s="215"/>
      <c r="R109" s="216"/>
      <c r="S109" s="216"/>
      <c r="T109" s="216"/>
      <c r="U109" s="217"/>
    </row>
    <row r="110" spans="1:21" ht="25.5" customHeight="1">
      <c r="A110" s="393" t="s">
        <v>91</v>
      </c>
      <c r="B110" s="394"/>
      <c r="C110" s="59"/>
      <c r="D110" s="391"/>
      <c r="E110" s="85"/>
      <c r="F110" s="33"/>
      <c r="G110" s="12"/>
      <c r="H110" s="12"/>
      <c r="I110" s="12"/>
      <c r="Q110" s="215"/>
      <c r="R110" s="216"/>
      <c r="S110" s="216"/>
      <c r="T110" s="216"/>
      <c r="U110" s="217"/>
    </row>
    <row r="111" spans="1:21" ht="13.5" customHeight="1" thickBot="1">
      <c r="A111" s="407" t="s">
        <v>31</v>
      </c>
      <c r="B111" s="408"/>
      <c r="C111" s="60"/>
      <c r="D111" s="392"/>
      <c r="E111" s="85"/>
      <c r="F111" s="33"/>
      <c r="G111" s="12"/>
      <c r="H111" s="12"/>
      <c r="I111" s="12"/>
      <c r="Q111" s="199"/>
      <c r="R111" s="200"/>
      <c r="S111" s="200"/>
      <c r="T111" s="200"/>
      <c r="U111" s="201"/>
    </row>
    <row r="112" spans="4:9" ht="14.25" customHeight="1">
      <c r="D112" s="33"/>
      <c r="E112" s="33"/>
      <c r="F112" s="33"/>
      <c r="G112" s="12"/>
      <c r="H112" s="12"/>
      <c r="I112" s="12"/>
    </row>
    <row r="113" spans="1:9" ht="12.75">
      <c r="A113" s="35" t="s">
        <v>30</v>
      </c>
      <c r="B113" s="35"/>
      <c r="C113" s="35"/>
      <c r="D113" s="33"/>
      <c r="E113" s="33"/>
      <c r="F113" s="34"/>
      <c r="G113" s="234" t="s">
        <v>9</v>
      </c>
      <c r="H113" s="234"/>
      <c r="I113" s="234"/>
    </row>
    <row r="114" spans="4:9" ht="12.75" customHeight="1" thickBot="1">
      <c r="D114" s="33"/>
      <c r="E114" s="33"/>
      <c r="F114" s="34"/>
      <c r="G114" s="244"/>
      <c r="H114" s="244"/>
      <c r="I114" s="244"/>
    </row>
    <row r="115" spans="1:9" ht="29.25" customHeight="1">
      <c r="A115" s="395" t="s">
        <v>25</v>
      </c>
      <c r="B115" s="396"/>
      <c r="C115" s="58"/>
      <c r="D115" s="36" t="s">
        <v>32</v>
      </c>
      <c r="E115" s="98"/>
      <c r="F115" s="34"/>
      <c r="G115" s="244"/>
      <c r="H115" s="244"/>
      <c r="I115" s="244"/>
    </row>
    <row r="116" spans="1:9" ht="27.75" customHeight="1">
      <c r="A116" s="393" t="s">
        <v>29</v>
      </c>
      <c r="B116" s="394"/>
      <c r="C116" s="59"/>
      <c r="D116" s="391"/>
      <c r="E116" s="85"/>
      <c r="F116" s="34"/>
      <c r="G116" s="244"/>
      <c r="H116" s="244"/>
      <c r="I116" s="244"/>
    </row>
    <row r="117" spans="1:9" ht="24.75" customHeight="1">
      <c r="A117" s="393" t="s">
        <v>91</v>
      </c>
      <c r="B117" s="394"/>
      <c r="C117" s="59"/>
      <c r="D117" s="391"/>
      <c r="E117" s="85"/>
      <c r="F117" s="33"/>
      <c r="G117" s="12"/>
      <c r="H117" s="12"/>
      <c r="I117" s="12"/>
    </row>
    <row r="118" spans="1:5" ht="26.25" customHeight="1" thickBot="1">
      <c r="A118" s="407" t="s">
        <v>31</v>
      </c>
      <c r="B118" s="408"/>
      <c r="C118" s="60"/>
      <c r="D118" s="392"/>
      <c r="E118" s="85"/>
    </row>
    <row r="119" spans="4:5" ht="8.25" customHeight="1">
      <c r="D119" s="33"/>
      <c r="E119" s="33"/>
    </row>
    <row r="120" ht="12.75" hidden="1" thickBot="1"/>
    <row r="121" spans="1:16" ht="13.5" hidden="1" thickBot="1">
      <c r="A121" s="67" t="s">
        <v>49</v>
      </c>
      <c r="B121" s="68"/>
      <c r="C121" s="68"/>
      <c r="D121" s="69"/>
      <c r="E121" s="34"/>
      <c r="G121" s="202" t="s">
        <v>77</v>
      </c>
      <c r="H121" s="246"/>
      <c r="I121" s="246"/>
      <c r="J121" s="246"/>
      <c r="K121" s="246"/>
      <c r="L121" s="246"/>
      <c r="M121" s="246"/>
      <c r="N121" s="247"/>
      <c r="O121" s="242"/>
      <c r="P121" s="243"/>
    </row>
    <row r="122" ht="12.75" hidden="1"/>
    <row r="123" spans="7:14" ht="12.75" hidden="1" thickBot="1">
      <c r="G123" s="74"/>
      <c r="H123" s="74"/>
      <c r="I123" s="74"/>
      <c r="J123" s="75"/>
      <c r="K123" s="76"/>
      <c r="L123" s="76"/>
      <c r="M123" s="76"/>
      <c r="N123" s="75"/>
    </row>
    <row r="124" spans="1:16" ht="30" customHeight="1" hidden="1">
      <c r="A124" s="65" t="s">
        <v>109</v>
      </c>
      <c r="B124" s="397" t="s">
        <v>82</v>
      </c>
      <c r="C124" s="197"/>
      <c r="D124" s="71">
        <f>M46</f>
      </c>
      <c r="E124" s="56"/>
      <c r="G124" s="226" t="s">
        <v>59</v>
      </c>
      <c r="H124" s="227"/>
      <c r="I124" s="227"/>
      <c r="J124" s="227"/>
      <c r="K124" s="227"/>
      <c r="L124" s="227"/>
      <c r="M124" s="227"/>
      <c r="N124" s="228"/>
      <c r="O124" s="357"/>
      <c r="P124" s="358"/>
    </row>
    <row r="125" spans="1:16" ht="31.5" customHeight="1" hidden="1">
      <c r="A125" s="70" t="s">
        <v>110</v>
      </c>
      <c r="B125" s="215"/>
      <c r="C125" s="216"/>
      <c r="D125" s="72">
        <f>M49</f>
        <v>1</v>
      </c>
      <c r="E125" s="56"/>
      <c r="G125" s="257" t="s">
        <v>78</v>
      </c>
      <c r="H125" s="258"/>
      <c r="I125" s="258"/>
      <c r="J125" s="258"/>
      <c r="K125" s="258"/>
      <c r="L125" s="258"/>
      <c r="M125" s="258"/>
      <c r="N125" s="259"/>
      <c r="O125" s="255"/>
      <c r="P125" s="256"/>
    </row>
    <row r="126" spans="1:16" ht="12.75" hidden="1">
      <c r="A126" s="70" t="s">
        <v>50</v>
      </c>
      <c r="B126" s="215"/>
      <c r="C126" s="216"/>
      <c r="D126" s="72">
        <f aca="true" t="shared" si="6" ref="D126:D131">M54</f>
      </c>
      <c r="E126" s="56"/>
      <c r="G126" s="257" t="s">
        <v>54</v>
      </c>
      <c r="H126" s="258"/>
      <c r="I126" s="258"/>
      <c r="J126" s="258"/>
      <c r="K126" s="258"/>
      <c r="L126" s="258"/>
      <c r="M126" s="258"/>
      <c r="N126" s="259"/>
      <c r="O126" s="255"/>
      <c r="P126" s="256"/>
    </row>
    <row r="127" spans="1:16" ht="12.75" hidden="1">
      <c r="A127" s="70" t="s">
        <v>51</v>
      </c>
      <c r="B127" s="215"/>
      <c r="C127" s="216"/>
      <c r="D127" s="72">
        <f t="shared" si="6"/>
        <v>1</v>
      </c>
      <c r="E127" s="56"/>
      <c r="G127" s="257" t="s">
        <v>55</v>
      </c>
      <c r="H127" s="258"/>
      <c r="I127" s="258"/>
      <c r="J127" s="258"/>
      <c r="K127" s="258"/>
      <c r="L127" s="258"/>
      <c r="M127" s="258"/>
      <c r="N127" s="259"/>
      <c r="O127" s="255"/>
      <c r="P127" s="256"/>
    </row>
    <row r="128" spans="1:16" ht="12.75" hidden="1">
      <c r="A128" s="70" t="s">
        <v>52</v>
      </c>
      <c r="B128" s="215"/>
      <c r="C128" s="216"/>
      <c r="D128" s="72">
        <f t="shared" si="6"/>
        <v>1</v>
      </c>
      <c r="E128" s="56"/>
      <c r="G128" s="257" t="s">
        <v>83</v>
      </c>
      <c r="H128" s="258"/>
      <c r="I128" s="258"/>
      <c r="J128" s="258"/>
      <c r="K128" s="258"/>
      <c r="L128" s="258"/>
      <c r="M128" s="258"/>
      <c r="N128" s="259"/>
      <c r="O128" s="255"/>
      <c r="P128" s="256"/>
    </row>
    <row r="129" spans="1:16" ht="12.75" hidden="1">
      <c r="A129" s="70" t="s">
        <v>53</v>
      </c>
      <c r="B129" s="215"/>
      <c r="C129" s="216"/>
      <c r="D129" s="72">
        <f t="shared" si="6"/>
        <v>1</v>
      </c>
      <c r="E129" s="56"/>
      <c r="G129" s="257" t="s">
        <v>56</v>
      </c>
      <c r="H129" s="258"/>
      <c r="I129" s="258"/>
      <c r="J129" s="258"/>
      <c r="K129" s="258"/>
      <c r="L129" s="258"/>
      <c r="M129" s="258"/>
      <c r="N129" s="259"/>
      <c r="O129" s="255"/>
      <c r="P129" s="256"/>
    </row>
    <row r="130" spans="1:16" ht="12.75" hidden="1">
      <c r="A130" s="70" t="s">
        <v>111</v>
      </c>
      <c r="B130" s="215"/>
      <c r="C130" s="216"/>
      <c r="D130" s="72">
        <f t="shared" si="6"/>
        <v>1</v>
      </c>
      <c r="E130" s="56"/>
      <c r="G130" s="257" t="s">
        <v>57</v>
      </c>
      <c r="H130" s="258"/>
      <c r="I130" s="258"/>
      <c r="J130" s="258"/>
      <c r="K130" s="258"/>
      <c r="L130" s="258"/>
      <c r="M130" s="258"/>
      <c r="N130" s="259"/>
      <c r="O130" s="255"/>
      <c r="P130" s="256"/>
    </row>
    <row r="131" spans="1:16" ht="14.25" customHeight="1" hidden="1" thickBot="1">
      <c r="A131" s="66" t="s">
        <v>112</v>
      </c>
      <c r="B131" s="199"/>
      <c r="C131" s="200"/>
      <c r="D131" s="73">
        <f t="shared" si="6"/>
        <v>1</v>
      </c>
      <c r="E131" s="56"/>
      <c r="G131" s="337" t="s">
        <v>58</v>
      </c>
      <c r="H131" s="338"/>
      <c r="I131" s="338"/>
      <c r="J131" s="338"/>
      <c r="K131" s="338"/>
      <c r="L131" s="338"/>
      <c r="M131" s="338"/>
      <c r="N131" s="339"/>
      <c r="O131" s="376"/>
      <c r="P131" s="377"/>
    </row>
    <row r="134" ht="12.75" thickBot="1"/>
    <row r="135" spans="1:12" ht="15" thickBot="1">
      <c r="A135" s="194" t="s">
        <v>114</v>
      </c>
      <c r="G135" s="381" t="s">
        <v>100</v>
      </c>
      <c r="H135" s="382"/>
      <c r="I135" s="382"/>
      <c r="J135" s="382"/>
      <c r="K135" s="382"/>
      <c r="L135" s="383"/>
    </row>
    <row r="136" spans="1:12" ht="12.75">
      <c r="A136" s="190"/>
      <c r="B136" s="191"/>
      <c r="C136" s="191"/>
      <c r="D136" s="192"/>
      <c r="G136" s="384" t="s">
        <v>103</v>
      </c>
      <c r="H136" s="385"/>
      <c r="I136" s="186" t="s">
        <v>101</v>
      </c>
      <c r="J136" s="185"/>
      <c r="K136" s="368" t="s">
        <v>102</v>
      </c>
      <c r="L136" s="368"/>
    </row>
    <row r="137" spans="1:12" ht="15">
      <c r="A137" s="409" t="str">
        <f>IF(K151&gt;59.99%,"Service Provider qualifies as an Independent Contractor [IC]"," ")</f>
        <v> </v>
      </c>
      <c r="B137" s="410"/>
      <c r="C137" s="410"/>
      <c r="D137" s="411"/>
      <c r="G137" s="160" t="s">
        <v>104</v>
      </c>
      <c r="H137" s="161"/>
      <c r="I137" s="163">
        <f>K73</f>
        <v>15</v>
      </c>
      <c r="J137" s="161" t="s">
        <v>9</v>
      </c>
      <c r="K137" s="369">
        <f>K74</f>
        <v>15</v>
      </c>
      <c r="L137" s="359"/>
    </row>
    <row r="138" spans="1:12" ht="15">
      <c r="A138" s="409" t="str">
        <f>IF(AND(K151&gt;54%,K151&lt;60%),"This is very likely employment; to proceed as a Contractor, you require ICQ Admin approval"," ")</f>
        <v> </v>
      </c>
      <c r="B138" s="410"/>
      <c r="C138" s="410"/>
      <c r="D138" s="411"/>
      <c r="G138" s="162" t="s">
        <v>16</v>
      </c>
      <c r="H138" s="161"/>
      <c r="I138" s="163" t="str">
        <f>IF(D42="no",10," ")</f>
        <v> </v>
      </c>
      <c r="J138" s="161"/>
      <c r="K138" s="360"/>
      <c r="L138" s="361"/>
    </row>
    <row r="139" spans="1:12" ht="15">
      <c r="A139" s="409" t="str">
        <f>IF($K$151&lt;55%,"Service Provider DOES NOT qualify as an IC; refer to relevant hiring policies"," ")</f>
        <v>Service Provider DOES NOT qualify as an IC; refer to relevant hiring policies</v>
      </c>
      <c r="B139" s="410"/>
      <c r="C139" s="410"/>
      <c r="D139" s="411"/>
      <c r="G139" s="162" t="s">
        <v>17</v>
      </c>
      <c r="H139" s="161"/>
      <c r="I139" s="163" t="str">
        <f>IF(D43="no",10," ")</f>
        <v> </v>
      </c>
      <c r="J139" s="164" t="s">
        <v>9</v>
      </c>
      <c r="K139" s="359" t="s">
        <v>9</v>
      </c>
      <c r="L139" s="359"/>
    </row>
    <row r="140" spans="1:12" ht="12.75" thickBot="1">
      <c r="A140" s="187"/>
      <c r="B140" s="188"/>
      <c r="C140" s="188"/>
      <c r="D140" s="189"/>
      <c r="G140" s="162">
        <v>4</v>
      </c>
      <c r="H140" s="161"/>
      <c r="I140" s="162">
        <f>IF(D46="yes",5,"")</f>
      </c>
      <c r="J140" s="164"/>
      <c r="K140" s="359" t="s">
        <v>9</v>
      </c>
      <c r="L140" s="359"/>
    </row>
    <row r="141" spans="1:12" ht="12.75">
      <c r="A141" s="193"/>
      <c r="B141" s="34"/>
      <c r="C141" s="34"/>
      <c r="G141" s="162">
        <v>6</v>
      </c>
      <c r="H141" s="161"/>
      <c r="I141" s="162">
        <f>IF(D48="yes",5,"")</f>
      </c>
      <c r="J141" s="164"/>
      <c r="K141" s="359" t="s">
        <v>9</v>
      </c>
      <c r="L141" s="359"/>
    </row>
    <row r="142" spans="7:12" ht="12.75">
      <c r="G142" s="162">
        <v>8</v>
      </c>
      <c r="H142" s="161"/>
      <c r="I142" s="162">
        <f>IF(D50="yes",2,"")</f>
      </c>
      <c r="J142" s="164"/>
      <c r="K142" s="359" t="s">
        <v>9</v>
      </c>
      <c r="L142" s="359"/>
    </row>
    <row r="143" spans="7:12" ht="12.75">
      <c r="G143" s="162">
        <v>10</v>
      </c>
      <c r="H143" s="161"/>
      <c r="I143" s="162">
        <f>IF(D52="yes",5,"")</f>
      </c>
      <c r="J143" s="164"/>
      <c r="K143" s="359" t="s">
        <v>9</v>
      </c>
      <c r="L143" s="359"/>
    </row>
    <row r="144" spans="7:12" ht="12.75">
      <c r="G144" s="162">
        <v>11</v>
      </c>
      <c r="H144" s="161"/>
      <c r="I144" s="162">
        <f>IF(D53="yes",5,"")</f>
      </c>
      <c r="J144" s="164"/>
      <c r="K144" s="359" t="s">
        <v>9</v>
      </c>
      <c r="L144" s="359"/>
    </row>
    <row r="145" spans="7:12" ht="12.75">
      <c r="G145" s="162">
        <v>12</v>
      </c>
      <c r="H145" s="161"/>
      <c r="I145" s="162">
        <f>IF(D54="yes",10,"")</f>
      </c>
      <c r="J145" s="164"/>
      <c r="K145" s="387"/>
      <c r="L145" s="388"/>
    </row>
    <row r="146" spans="7:12" ht="12.75">
      <c r="G146" s="162">
        <v>18</v>
      </c>
      <c r="H146" s="161"/>
      <c r="I146" s="162">
        <f>IF(D60="no",4,"")</f>
      </c>
      <c r="J146" s="164"/>
      <c r="K146" s="387"/>
      <c r="L146" s="388"/>
    </row>
    <row r="147" spans="7:12" ht="12.75">
      <c r="G147" s="162">
        <v>19</v>
      </c>
      <c r="H147" s="161"/>
      <c r="I147" s="162">
        <f>IF(D61="no",4,"")</f>
      </c>
      <c r="J147" s="164"/>
      <c r="K147" s="387"/>
      <c r="L147" s="388"/>
    </row>
    <row r="148" spans="7:12" ht="12.75">
      <c r="G148" s="162" t="s">
        <v>105</v>
      </c>
      <c r="H148" s="161"/>
      <c r="I148" s="162">
        <f>IF(AND(D41="yes",D68="yes"),10,"")</f>
      </c>
      <c r="J148" s="164"/>
      <c r="K148" s="387"/>
      <c r="L148" s="388"/>
    </row>
    <row r="149" spans="7:12" ht="12.75" thickBot="1">
      <c r="G149" s="162" t="s">
        <v>105</v>
      </c>
      <c r="H149" s="161"/>
      <c r="I149" s="182">
        <f>IF(AND(D41="yes",D69="no"),4,"")</f>
      </c>
      <c r="J149" s="164"/>
      <c r="K149" s="389"/>
      <c r="L149" s="390"/>
    </row>
    <row r="150" spans="7:15" ht="13.5" thickBot="1">
      <c r="G150" s="161"/>
      <c r="H150" s="181"/>
      <c r="I150" s="183">
        <f>SUM(I137:I149)</f>
        <v>15</v>
      </c>
      <c r="J150" s="184"/>
      <c r="K150" s="386">
        <f>SUM(K137:L149)</f>
        <v>15</v>
      </c>
      <c r="L150" s="383"/>
      <c r="N150" s="378">
        <f>I150+K150</f>
        <v>30</v>
      </c>
      <c r="O150" s="247"/>
    </row>
    <row r="151" spans="7:12" ht="13.5" thickBot="1">
      <c r="G151" s="129"/>
      <c r="H151" s="129"/>
      <c r="I151" s="179">
        <f>I150/$N$150</f>
        <v>0.5</v>
      </c>
      <c r="J151" s="180"/>
      <c r="K151" s="379">
        <f>K150/$N$150</f>
        <v>0.5</v>
      </c>
      <c r="L151" s="380"/>
    </row>
    <row r="152" spans="7:12" ht="12.75">
      <c r="G152" s="129"/>
      <c r="H152" s="129"/>
      <c r="I152" s="129"/>
      <c r="J152" s="129"/>
      <c r="K152" s="130"/>
      <c r="L152" s="130"/>
    </row>
    <row r="153" spans="7:12" ht="12.75">
      <c r="G153" s="129"/>
      <c r="H153" s="129"/>
      <c r="I153" s="129"/>
      <c r="J153" s="129"/>
      <c r="K153" s="130"/>
      <c r="L153" s="130"/>
    </row>
    <row r="154" spans="7:12" ht="12.75">
      <c r="G154" s="129"/>
      <c r="H154" s="129"/>
      <c r="I154" s="129"/>
      <c r="J154" s="129"/>
      <c r="K154" s="130"/>
      <c r="L154" s="130"/>
    </row>
    <row r="155" spans="7:12" ht="12.75">
      <c r="G155" s="129"/>
      <c r="H155" s="129"/>
      <c r="I155" s="129"/>
      <c r="J155" s="129"/>
      <c r="K155" s="130"/>
      <c r="L155" s="130"/>
    </row>
    <row r="156" spans="7:12" ht="12.75">
      <c r="G156" s="129"/>
      <c r="H156" s="129"/>
      <c r="I156" s="129"/>
      <c r="J156" s="129"/>
      <c r="K156" s="130"/>
      <c r="L156" s="130"/>
    </row>
    <row r="157" spans="7:12" ht="12.75">
      <c r="G157" s="129"/>
      <c r="H157" s="129"/>
      <c r="I157" s="129"/>
      <c r="J157" s="129"/>
      <c r="K157" s="130"/>
      <c r="L157" s="130"/>
    </row>
    <row r="158" spans="7:12" ht="12.75">
      <c r="G158" s="129"/>
      <c r="H158" s="129"/>
      <c r="I158" s="129"/>
      <c r="J158" s="129"/>
      <c r="K158" s="130"/>
      <c r="L158" s="130"/>
    </row>
    <row r="159" spans="7:12" ht="12.75">
      <c r="G159" s="129"/>
      <c r="H159" s="129"/>
      <c r="I159" s="129"/>
      <c r="J159" s="129"/>
      <c r="K159" s="130"/>
      <c r="L159" s="130"/>
    </row>
    <row r="160" spans="7:12" ht="12.75">
      <c r="G160" s="129"/>
      <c r="H160" s="129"/>
      <c r="I160" s="129"/>
      <c r="J160" s="129"/>
      <c r="K160" s="130"/>
      <c r="L160" s="130"/>
    </row>
    <row r="161" spans="7:12" ht="12.75">
      <c r="G161" s="129"/>
      <c r="H161" s="129"/>
      <c r="I161" s="129"/>
      <c r="J161" s="129"/>
      <c r="K161" s="130"/>
      <c r="L161" s="130"/>
    </row>
    <row r="162" spans="7:12" ht="12.75">
      <c r="G162" s="129"/>
      <c r="H162" s="129"/>
      <c r="I162" s="129"/>
      <c r="J162" s="129"/>
      <c r="K162" s="130"/>
      <c r="L162" s="130"/>
    </row>
    <row r="163" spans="7:12" ht="12.75">
      <c r="G163" s="129"/>
      <c r="H163" s="129"/>
      <c r="I163" s="129"/>
      <c r="J163" s="129"/>
      <c r="K163" s="130"/>
      <c r="L163" s="130"/>
    </row>
  </sheetData>
  <sheetProtection password="CAAD" sheet="1" objects="1" scenarios="1" selectLockedCells="1"/>
  <mergeCells count="166">
    <mergeCell ref="A138:D138"/>
    <mergeCell ref="A139:D139"/>
    <mergeCell ref="A105:D105"/>
    <mergeCell ref="A104:D104"/>
    <mergeCell ref="A84:D84"/>
    <mergeCell ref="A103:D103"/>
    <mergeCell ref="A101:D101"/>
    <mergeCell ref="A86:B86"/>
    <mergeCell ref="D116:D118"/>
    <mergeCell ref="A118:B118"/>
    <mergeCell ref="A115:B115"/>
    <mergeCell ref="A116:B116"/>
    <mergeCell ref="A117:B117"/>
    <mergeCell ref="A111:B111"/>
    <mergeCell ref="A137:D137"/>
    <mergeCell ref="D109:D111"/>
    <mergeCell ref="A109:B109"/>
    <mergeCell ref="A108:B108"/>
    <mergeCell ref="B124:C131"/>
    <mergeCell ref="A85:B85"/>
    <mergeCell ref="C86:D86"/>
    <mergeCell ref="A110:B110"/>
    <mergeCell ref="A87:D87"/>
    <mergeCell ref="C85:D85"/>
    <mergeCell ref="C106:C107"/>
    <mergeCell ref="N150:O150"/>
    <mergeCell ref="K151:L151"/>
    <mergeCell ref="G135:L135"/>
    <mergeCell ref="G136:H136"/>
    <mergeCell ref="K150:L150"/>
    <mergeCell ref="K145:L145"/>
    <mergeCell ref="K146:L146"/>
    <mergeCell ref="K147:L147"/>
    <mergeCell ref="K148:L148"/>
    <mergeCell ref="K149:L149"/>
    <mergeCell ref="K142:L142"/>
    <mergeCell ref="K143:L143"/>
    <mergeCell ref="K144:L144"/>
    <mergeCell ref="K140:L140"/>
    <mergeCell ref="K141:L141"/>
    <mergeCell ref="O130:P130"/>
    <mergeCell ref="O131:P131"/>
    <mergeCell ref="O124:P124"/>
    <mergeCell ref="G130:N130"/>
    <mergeCell ref="K139:L139"/>
    <mergeCell ref="K138:L138"/>
    <mergeCell ref="R1:U2"/>
    <mergeCell ref="K136:L136"/>
    <mergeCell ref="K137:L137"/>
    <mergeCell ref="R64:U64"/>
    <mergeCell ref="G73:I73"/>
    <mergeCell ref="G74:I74"/>
    <mergeCell ref="G8:G9"/>
    <mergeCell ref="G10:G11"/>
    <mergeCell ref="F27:I27"/>
    <mergeCell ref="R4:U7"/>
    <mergeCell ref="R22:U23"/>
    <mergeCell ref="R25:U25"/>
    <mergeCell ref="R27:U27"/>
    <mergeCell ref="G6:G7"/>
    <mergeCell ref="R37:U41"/>
    <mergeCell ref="G131:N131"/>
    <mergeCell ref="R42:U43"/>
    <mergeCell ref="R57:U59"/>
    <mergeCell ref="R61:U62"/>
    <mergeCell ref="O129:P129"/>
    <mergeCell ref="G129:N129"/>
    <mergeCell ref="F66:I67"/>
    <mergeCell ref="G65:I65"/>
    <mergeCell ref="R44:U44"/>
    <mergeCell ref="R60:U60"/>
    <mergeCell ref="F22:I23"/>
    <mergeCell ref="B34:C34"/>
    <mergeCell ref="B35:C35"/>
    <mergeCell ref="B28:C28"/>
    <mergeCell ref="B23:C23"/>
    <mergeCell ref="B44:C44"/>
    <mergeCell ref="B42:C42"/>
    <mergeCell ref="B43:C43"/>
    <mergeCell ref="B37:C37"/>
    <mergeCell ref="B36:C36"/>
    <mergeCell ref="A32:C32"/>
    <mergeCell ref="B29:C29"/>
    <mergeCell ref="F37:I41"/>
    <mergeCell ref="F42:I43"/>
    <mergeCell ref="F25:I25"/>
    <mergeCell ref="B38:C38"/>
    <mergeCell ref="B67:C67"/>
    <mergeCell ref="B39:C39"/>
    <mergeCell ref="B48:C48"/>
    <mergeCell ref="B53:C53"/>
    <mergeCell ref="B57:C57"/>
    <mergeCell ref="B54:C54"/>
    <mergeCell ref="B59:C59"/>
    <mergeCell ref="B40:C40"/>
    <mergeCell ref="B45:C45"/>
    <mergeCell ref="B41:C41"/>
    <mergeCell ref="B49:C49"/>
    <mergeCell ref="B47:C47"/>
    <mergeCell ref="B56:C56"/>
    <mergeCell ref="B50:C50"/>
    <mergeCell ref="B52:C52"/>
    <mergeCell ref="B58:C58"/>
    <mergeCell ref="B63:C63"/>
    <mergeCell ref="A20:C20"/>
    <mergeCell ref="A19:C19"/>
    <mergeCell ref="B24:C24"/>
    <mergeCell ref="B26:C26"/>
    <mergeCell ref="A21:C21"/>
    <mergeCell ref="B25:C25"/>
    <mergeCell ref="A33:B33"/>
    <mergeCell ref="B55:C55"/>
    <mergeCell ref="B51:C51"/>
    <mergeCell ref="A1:C1"/>
    <mergeCell ref="A13:C13"/>
    <mergeCell ref="A17:C17"/>
    <mergeCell ref="A12:C12"/>
    <mergeCell ref="A5:C5"/>
    <mergeCell ref="A10:C10"/>
    <mergeCell ref="A11:C11"/>
    <mergeCell ref="A2:C2"/>
    <mergeCell ref="B30:C30"/>
    <mergeCell ref="B27:C27"/>
    <mergeCell ref="A3:D3"/>
    <mergeCell ref="A4:D4"/>
    <mergeCell ref="A14:C14"/>
    <mergeCell ref="A15:C15"/>
    <mergeCell ref="A18:C18"/>
    <mergeCell ref="O128:P128"/>
    <mergeCell ref="O126:P126"/>
    <mergeCell ref="G125:N125"/>
    <mergeCell ref="O125:P125"/>
    <mergeCell ref="G128:N128"/>
    <mergeCell ref="G126:N126"/>
    <mergeCell ref="G127:N127"/>
    <mergeCell ref="O127:P127"/>
    <mergeCell ref="G107:I109"/>
    <mergeCell ref="G113:I113"/>
    <mergeCell ref="G121:N121"/>
    <mergeCell ref="A6:C6"/>
    <mergeCell ref="A7:C7"/>
    <mergeCell ref="A8:C8"/>
    <mergeCell ref="B46:C46"/>
    <mergeCell ref="B62:C62"/>
    <mergeCell ref="A16:C16"/>
    <mergeCell ref="A9:C9"/>
    <mergeCell ref="G124:N124"/>
    <mergeCell ref="G71:I71"/>
    <mergeCell ref="R66:U67"/>
    <mergeCell ref="G106:I106"/>
    <mergeCell ref="B69:C69"/>
    <mergeCell ref="B68:C68"/>
    <mergeCell ref="B66:C66"/>
    <mergeCell ref="A71:D71"/>
    <mergeCell ref="O121:P121"/>
    <mergeCell ref="G114:I116"/>
    <mergeCell ref="F61:I62"/>
    <mergeCell ref="F64:I64"/>
    <mergeCell ref="F57:I59"/>
    <mergeCell ref="Q108:U111"/>
    <mergeCell ref="A72:D72"/>
    <mergeCell ref="B60:C60"/>
    <mergeCell ref="B61:C61"/>
    <mergeCell ref="B65:C65"/>
    <mergeCell ref="R63:U63"/>
    <mergeCell ref="B64:C64"/>
  </mergeCells>
  <dataValidations count="3">
    <dataValidation type="list" allowBlank="1" showInputMessage="1" showErrorMessage="1" sqref="D26:E26 D24 E23:E24 E34:E35 E37:E66 D62 D47 E68:E69 D41">
      <formula1>$G$5:$G$10</formula1>
    </dataValidation>
    <dataValidation type="list" allowBlank="1" showDropDown="1" showInputMessage="1" showErrorMessage="1" sqref="D36:E36">
      <formula1>$G$5:$G$10</formula1>
    </dataValidation>
    <dataValidation type="list" allowBlank="1" showInputMessage="1" showErrorMessage="1" sqref="D23 D34:D35 D68:D69 D48:D61 D63:D66 D37:D40 D42:D46">
      <formula1>$G$5:$G$9</formula1>
    </dataValidation>
  </dataValidations>
  <printOptions horizontalCentered="1"/>
  <pageMargins left="0.5118110236220472" right="0.5118110236220472" top="0.1968503937007874" bottom="0.5118110236220472" header="0.2362204724409449" footer="0.2362204724409449"/>
  <pageSetup horizontalDpi="600" verticalDpi="600" orientation="landscape" scale="64" r:id="rId2"/>
  <headerFooter alignWithMargins="0">
    <oddFooter>&amp;L&amp;"Arial,Italic"&amp;9McMaster Independent Contractor Questionnaire [ICQ]: Revised January, 2008</oddFooter>
  </headerFooter>
  <rowBreaks count="2" manualBreakCount="2">
    <brk id="31" max="255" man="1"/>
    <brk id="69" max="255" man="1"/>
  </rowBreaks>
  <drawing r:id="rId1"/>
</worksheet>
</file>

<file path=xl/worksheets/sheet2.xml><?xml version="1.0" encoding="utf-8"?>
<worksheet xmlns="http://schemas.openxmlformats.org/spreadsheetml/2006/main" xmlns:r="http://schemas.openxmlformats.org/officeDocument/2006/relationships">
  <dimension ref="A1:A1"/>
  <sheetViews>
    <sheetView showGridLines="0" zoomScalePageLayoutView="0" workbookViewId="0" topLeftCell="A29">
      <selection activeCell="J17" sqref="J17"/>
    </sheetView>
  </sheetViews>
  <sheetFormatPr defaultColWidth="9.140625" defaultRowHeight="12.75"/>
  <sheetData/>
  <sheetProtection password="EC7A" sheet="1" objects="1" scenarios="1" selectLockedCells="1"/>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L47" sqref="L47"/>
    </sheetView>
  </sheetViews>
  <sheetFormatPr defaultColWidth="9.140625" defaultRowHeight="12.75"/>
  <sheetData/>
  <sheetProtection password="EC7A" sheet="1" objects="1" selectLockedCells="1"/>
  <printOptions/>
  <pageMargins left="0.75" right="0.75" top="0.43" bottom="0.41" header="0.34" footer="0.28"/>
  <pageSetup horizontalDpi="600" verticalDpi="600" orientation="portrait" scale="70" r:id="rId2"/>
  <drawing r:id="rId1"/>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6">
      <selection activeCell="K17" sqref="K17"/>
    </sheetView>
  </sheetViews>
  <sheetFormatPr defaultColWidth="9.140625" defaultRowHeight="12.75"/>
  <sheetData/>
  <sheetProtection password="EC7A" sheet="1" objects="1" scenarios="1" selectLockedCells="1"/>
  <printOptions/>
  <pageMargins left="0.75" right="0.75" top="1" bottom="1" header="0.5" footer="0.5"/>
  <pageSetup orientation="portrait" r:id="rId2"/>
  <drawing r:id="rId1"/>
</worksheet>
</file>

<file path=xl/worksheets/sheet5.xml><?xml version="1.0" encoding="utf-8"?>
<worksheet xmlns="http://schemas.openxmlformats.org/spreadsheetml/2006/main" xmlns:r="http://schemas.openxmlformats.org/officeDocument/2006/relationships">
  <dimension ref="A1:A1"/>
  <sheetViews>
    <sheetView showGridLines="0" zoomScalePageLayoutView="0" workbookViewId="0" topLeftCell="A9">
      <selection activeCell="M17" sqref="M17"/>
    </sheetView>
  </sheetViews>
  <sheetFormatPr defaultColWidth="9.140625" defaultRowHeight="12.75"/>
  <sheetData/>
  <sheetProtection password="EC7A" sheet="1" objects="1" scenarios="1" selectLockedCells="1"/>
  <printOptions/>
  <pageMargins left="0.75" right="0.75" top="1" bottom="1" header="0.5" footer="0.5"/>
  <pageSetup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Peer</dc:creator>
  <cp:keywords/>
  <dc:description/>
  <cp:lastModifiedBy>Nina Bovair</cp:lastModifiedBy>
  <cp:lastPrinted>2008-09-16T16:10:52Z</cp:lastPrinted>
  <dcterms:created xsi:type="dcterms:W3CDTF">2007-10-03T21:23:46Z</dcterms:created>
  <dcterms:modified xsi:type="dcterms:W3CDTF">2018-04-26T19:15:05Z</dcterms:modified>
  <cp:category/>
  <cp:version/>
  <cp:contentType/>
  <cp:contentStatus/>
</cp:coreProperties>
</file>